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5" activeTab="11"/>
  </bookViews>
  <sheets>
    <sheet name="8" sheetId="24" r:id="rId1"/>
    <sheet name="9" sheetId="25" r:id="rId2"/>
    <sheet name="10" sheetId="26" r:id="rId3"/>
    <sheet name="11" sheetId="27" r:id="rId4"/>
    <sheet name="12" sheetId="28" r:id="rId5"/>
    <sheet name="1" sheetId="29" r:id="rId6"/>
    <sheet name="2024-2025上学期文明班评比结果汇总" sheetId="20" r:id="rId7"/>
    <sheet name="2-3" sheetId="31" r:id="rId8"/>
    <sheet name="4" sheetId="32" r:id="rId9"/>
    <sheet name="5" sheetId="33" r:id="rId10"/>
    <sheet name="6-7" sheetId="34" r:id="rId11"/>
    <sheet name="2024-2025下学期文明班评比结果汇总 (2)" sheetId="30" r:id="rId12"/>
  </sheets>
  <calcPr calcId="144525"/>
</workbook>
</file>

<file path=xl/sharedStrings.xml><?xml version="1.0" encoding="utf-8"?>
<sst xmlns="http://schemas.openxmlformats.org/spreadsheetml/2006/main" count="1865" uniqueCount="329">
  <si>
    <t>南海中学分校“文明班”评比结果（2024年8月）</t>
  </si>
  <si>
    <t>班别</t>
  </si>
  <si>
    <t>教学区</t>
  </si>
  <si>
    <t>宿舍区</t>
  </si>
  <si>
    <t>校园区</t>
  </si>
  <si>
    <t>加分</t>
  </si>
  <si>
    <t>总分</t>
  </si>
  <si>
    <t>等第</t>
  </si>
  <si>
    <t>纪律20分</t>
  </si>
  <si>
    <t>卫生10分</t>
  </si>
  <si>
    <t>仪表10分</t>
  </si>
  <si>
    <t>规范5分</t>
  </si>
  <si>
    <t>眼保健操4分</t>
  </si>
  <si>
    <t>课堂登记表3分</t>
  </si>
  <si>
    <t>三检3分</t>
  </si>
  <si>
    <t>内务25分</t>
  </si>
  <si>
    <t>纪律10分</t>
  </si>
  <si>
    <t>巡查3分</t>
  </si>
  <si>
    <t>跑操4分</t>
  </si>
  <si>
    <t>集会３分</t>
  </si>
  <si>
    <t>活动加分</t>
  </si>
  <si>
    <t>课堂登记表加分</t>
  </si>
  <si>
    <t>标兵宿舍加分</t>
  </si>
  <si>
    <t>大清洁加分</t>
  </si>
  <si>
    <t>一(1)</t>
  </si>
  <si>
    <t>一(2)</t>
  </si>
  <si>
    <t>一(3)</t>
  </si>
  <si>
    <t>一(4)</t>
  </si>
  <si>
    <t>一(5)</t>
  </si>
  <si>
    <t>一(6)</t>
  </si>
  <si>
    <t>一(7)</t>
  </si>
  <si>
    <t>一(8)</t>
  </si>
  <si>
    <t>一(9)</t>
  </si>
  <si>
    <t>一(10)</t>
  </si>
  <si>
    <t>一(11)</t>
  </si>
  <si>
    <t>一(12)</t>
  </si>
  <si>
    <t>一(13)</t>
  </si>
  <si>
    <t>二(1)</t>
  </si>
  <si>
    <t>二(2)</t>
  </si>
  <si>
    <t>二(3)</t>
  </si>
  <si>
    <t>二(4)</t>
  </si>
  <si>
    <t>二(5)</t>
  </si>
  <si>
    <t>二(6)</t>
  </si>
  <si>
    <t>二(7)</t>
  </si>
  <si>
    <t>二(8)</t>
  </si>
  <si>
    <t>二(9)</t>
  </si>
  <si>
    <t>二(10)</t>
  </si>
  <si>
    <t>二(11)</t>
  </si>
  <si>
    <t>二(12)</t>
  </si>
  <si>
    <t>二(13)</t>
  </si>
  <si>
    <t>三(1)</t>
  </si>
  <si>
    <t>标兵</t>
  </si>
  <si>
    <t>说明：1、4、7、9、11这5个班级为第一梯队班级，其余班级为第二梯队班级，梯队班级之间相互评比；第一梯队班级年级总分前二评为标兵，1、4、7、11年级总分年级第3、4评优秀，9班总分第3--5评为优秀班级；第一梯队班级总分跌出年级前四（9班前五）将无资格参与标兵和优秀班级评选，标兵或优秀名额将顺延到第二梯队班级）。</t>
  </si>
  <si>
    <t>三(2)</t>
  </si>
  <si>
    <t>优秀</t>
  </si>
  <si>
    <t>三(3)</t>
  </si>
  <si>
    <t>达标</t>
  </si>
  <si>
    <t>三(4)</t>
  </si>
  <si>
    <t>三(5)</t>
  </si>
  <si>
    <t>三(6)</t>
  </si>
  <si>
    <t>三(7)</t>
  </si>
  <si>
    <t>三(8)</t>
  </si>
  <si>
    <t>三(9)</t>
  </si>
  <si>
    <t>三(10)</t>
  </si>
  <si>
    <t>三(11)</t>
  </si>
  <si>
    <t>三(12)</t>
  </si>
  <si>
    <t>三(13)</t>
  </si>
  <si>
    <t>三(14)</t>
  </si>
  <si>
    <t>三(15)</t>
  </si>
  <si>
    <r>
      <rPr>
        <b/>
        <sz val="10"/>
        <rFont val="仿宋_GB2312"/>
        <charset val="134"/>
      </rPr>
      <t xml:space="preserve">  注：以年级为单位，各班每月按以上数据排出先后顺序，１－３名（宏志班须前2名内且在98分及以上）授予“标兵班级”称号；４－</t>
    </r>
    <r>
      <rPr>
        <b/>
        <sz val="10"/>
        <rFont val="宋体"/>
        <charset val="134"/>
      </rPr>
      <t>7</t>
    </r>
    <r>
      <rPr>
        <b/>
        <sz val="10"/>
        <rFont val="仿宋_GB2312"/>
        <charset val="134"/>
      </rPr>
      <t>名（次宏志班须前４名内且在94分及以上），授予“优秀班级”称号。每月总分低于80分的班级为"</t>
    </r>
    <r>
      <rPr>
        <b/>
        <sz val="10"/>
        <rFont val="宋体"/>
        <charset val="134"/>
      </rPr>
      <t>不达标班级</t>
    </r>
    <r>
      <rPr>
        <b/>
        <sz val="10"/>
        <rFont val="仿宋_GB2312"/>
        <charset val="134"/>
      </rPr>
      <t>"。</t>
    </r>
  </si>
  <si>
    <t>标兵宿舍</t>
  </si>
  <si>
    <t>高一</t>
  </si>
  <si>
    <t>班级</t>
  </si>
  <si>
    <t>高二</t>
  </si>
  <si>
    <t>高三</t>
  </si>
  <si>
    <t>C201</t>
  </si>
  <si>
    <t>C202</t>
  </si>
  <si>
    <t>A201</t>
  </si>
  <si>
    <t>C304</t>
  </si>
  <si>
    <t>A312</t>
  </si>
  <si>
    <t>C309</t>
  </si>
  <si>
    <t>C404</t>
  </si>
  <si>
    <t>C401</t>
  </si>
  <si>
    <t>A204</t>
  </si>
  <si>
    <t>A301</t>
  </si>
  <si>
    <t>三（1）班</t>
  </si>
  <si>
    <t>三（2）班</t>
  </si>
  <si>
    <t>三（4）班</t>
  </si>
  <si>
    <t>三（6）班</t>
  </si>
  <si>
    <t>三（5）班</t>
  </si>
  <si>
    <t>三（7）班</t>
  </si>
  <si>
    <t>三（11）班</t>
  </si>
  <si>
    <t>南海中学分校“文明班”评比结果（2024年9月）</t>
  </si>
  <si>
    <t>1.2.3.4必须前2名才能获得标兵班级，前4名才能获得优秀班级</t>
  </si>
  <si>
    <t xml:space="preserve">说明：
名额3：4：6
1、5、10班须前两名才能获得标兵，前三名才能获得优秀；否则退让；
4、7班须前五名才能获得优秀；否则退让；
</t>
  </si>
  <si>
    <t>B601</t>
  </si>
  <si>
    <t>B603</t>
  </si>
  <si>
    <t>B605</t>
  </si>
  <si>
    <t>A707</t>
  </si>
  <si>
    <t>B510</t>
  </si>
  <si>
    <t>B505</t>
  </si>
  <si>
    <t>A614</t>
  </si>
  <si>
    <t>B405</t>
  </si>
  <si>
    <t>B211</t>
  </si>
  <si>
    <t>B308</t>
  </si>
  <si>
    <t>一（1）班</t>
  </si>
  <si>
    <t>一（2）班</t>
  </si>
  <si>
    <t>一（3）班</t>
  </si>
  <si>
    <t>一（4）班</t>
  </si>
  <si>
    <t>一（6）班</t>
  </si>
  <si>
    <t>一（9）班</t>
  </si>
  <si>
    <t>一（10）班</t>
  </si>
  <si>
    <t>一（12）班</t>
  </si>
  <si>
    <t>A403</t>
  </si>
  <si>
    <t>C612</t>
  </si>
  <si>
    <t>C605</t>
  </si>
  <si>
    <t>C601</t>
  </si>
  <si>
    <t>C602</t>
  </si>
  <si>
    <t>A601</t>
  </si>
  <si>
    <t>A505</t>
  </si>
  <si>
    <t>A507</t>
  </si>
  <si>
    <t>C701</t>
  </si>
  <si>
    <t>C702</t>
  </si>
  <si>
    <t>二（1）班</t>
  </si>
  <si>
    <t>二（3）班</t>
  </si>
  <si>
    <t>二（4）班</t>
  </si>
  <si>
    <t>二（5）班</t>
  </si>
  <si>
    <t>二（7）班</t>
  </si>
  <si>
    <t>二（10）班</t>
  </si>
  <si>
    <t>C204</t>
  </si>
  <si>
    <t>C206</t>
  </si>
  <si>
    <t>C408</t>
  </si>
  <si>
    <t>A213</t>
  </si>
  <si>
    <t>C302</t>
  </si>
  <si>
    <t>三（8）班</t>
  </si>
  <si>
    <t>三（9）班</t>
  </si>
  <si>
    <t>南海中学分校“文明班”评比结果（2024年10月）</t>
  </si>
  <si>
    <t>二(14)</t>
  </si>
  <si>
    <t>B604</t>
  </si>
  <si>
    <t>A704</t>
  </si>
  <si>
    <t>B608</t>
  </si>
  <si>
    <t>B609</t>
  </si>
  <si>
    <t>A610</t>
  </si>
  <si>
    <t>B408</t>
  </si>
  <si>
    <t>B409</t>
  </si>
  <si>
    <t>B210</t>
  </si>
  <si>
    <t>一（8）班</t>
  </si>
  <si>
    <t>一（10、11）班</t>
  </si>
  <si>
    <t>C508</t>
  </si>
  <si>
    <t>A404</t>
  </si>
  <si>
    <t>A509</t>
  </si>
  <si>
    <t>A602</t>
  </si>
  <si>
    <t>A513</t>
  </si>
  <si>
    <t>A514</t>
  </si>
  <si>
    <t>二（8）班</t>
  </si>
  <si>
    <t>二（11）班</t>
  </si>
  <si>
    <t>C305</t>
  </si>
  <si>
    <t>C205</t>
  </si>
  <si>
    <t>C407</t>
  </si>
  <si>
    <t>A210</t>
  </si>
  <si>
    <t>C301</t>
  </si>
  <si>
    <t>南海中学分校“文明班”评比结果（2024年11月）</t>
  </si>
  <si>
    <t>B607</t>
  </si>
  <si>
    <t>A714</t>
  </si>
  <si>
    <t>A608</t>
  </si>
  <si>
    <t>B407</t>
  </si>
  <si>
    <t>B310</t>
  </si>
  <si>
    <t>C507</t>
  </si>
  <si>
    <t>C609</t>
  </si>
  <si>
    <t>A406</t>
  </si>
  <si>
    <t>C603</t>
  </si>
  <si>
    <t>A411</t>
  </si>
  <si>
    <t>A504</t>
  </si>
  <si>
    <t>二（9）班</t>
  </si>
  <si>
    <t>南海中学分校“文明班”评比结果（2024年12月）</t>
  </si>
  <si>
    <t>排名</t>
  </si>
  <si>
    <t>节约用电加分</t>
  </si>
  <si>
    <t xml:space="preserve">  注：以年级为单位，各班每月按以上数据排出先后顺序，１－３名（宏志班须前2名内且在98分及以上）授予“标兵班级”称号；４－7名（次宏志班须前４名内且在94分及以上），授予“优秀班级”称号。每月总分低于80分的班级为"不达标班级"。</t>
  </si>
  <si>
    <t>A607</t>
  </si>
  <si>
    <t>A606</t>
  </si>
  <si>
    <t>B207</t>
  </si>
  <si>
    <t>C604</t>
  </si>
  <si>
    <t>A511</t>
  </si>
  <si>
    <t>A502</t>
  </si>
  <si>
    <t>A503</t>
  </si>
  <si>
    <t>C712</t>
  </si>
  <si>
    <t>二（6）班</t>
  </si>
  <si>
    <t>A209</t>
  </si>
  <si>
    <t>三（6、8）班</t>
  </si>
  <si>
    <t>南海中学分校“文明班”评比结果（2025年1月）</t>
  </si>
  <si>
    <t>A701</t>
  </si>
  <si>
    <t>C611</t>
  </si>
  <si>
    <t>C306</t>
  </si>
  <si>
    <t>C308</t>
  </si>
  <si>
    <t>三（4、14）班</t>
  </si>
  <si>
    <t>2024-2025上学期文明班评比结果汇总</t>
  </si>
  <si>
    <t>姓名</t>
  </si>
  <si>
    <t>8月</t>
  </si>
  <si>
    <t>9月</t>
  </si>
  <si>
    <t>10月</t>
  </si>
  <si>
    <t>11月</t>
  </si>
  <si>
    <t>12月</t>
  </si>
  <si>
    <t>1月</t>
  </si>
  <si>
    <t>高一（1）班</t>
  </si>
  <si>
    <t>于雅帆</t>
  </si>
  <si>
    <t>高一（2）班</t>
  </si>
  <si>
    <t>李偲源</t>
  </si>
  <si>
    <t>高一（3）班</t>
  </si>
  <si>
    <t>石惠雅</t>
  </si>
  <si>
    <t>高一（4）班</t>
  </si>
  <si>
    <t>周菲</t>
  </si>
  <si>
    <t>高一（5）班</t>
  </si>
  <si>
    <t>凌聪聪</t>
  </si>
  <si>
    <t>高一（6）班</t>
  </si>
  <si>
    <t>曾逸豪</t>
  </si>
  <si>
    <t>高一（7）班</t>
  </si>
  <si>
    <t>颜显泽</t>
  </si>
  <si>
    <t>高一（8）班</t>
  </si>
  <si>
    <t>黄海峰</t>
  </si>
  <si>
    <t>高一（9）班</t>
  </si>
  <si>
    <t>程艳斌</t>
  </si>
  <si>
    <t>高一（10）班</t>
  </si>
  <si>
    <t>王雪儿</t>
  </si>
  <si>
    <t>高一（11）班</t>
  </si>
  <si>
    <t>张小敏</t>
  </si>
  <si>
    <t>高一（12）班</t>
  </si>
  <si>
    <t>马鹏威</t>
  </si>
  <si>
    <t>高一（13）班</t>
  </si>
  <si>
    <t>邓争凯</t>
  </si>
  <si>
    <t>高二（1）班</t>
  </si>
  <si>
    <t>黄惠欣</t>
  </si>
  <si>
    <t>高二（2）班</t>
  </si>
  <si>
    <t>江嘉议</t>
  </si>
  <si>
    <t>高二（3）班</t>
  </si>
  <si>
    <t>陈晓伦</t>
  </si>
  <si>
    <t>高二（4）班</t>
  </si>
  <si>
    <t>刘玮</t>
  </si>
  <si>
    <t>高二（5）班</t>
  </si>
  <si>
    <t>李东燕</t>
  </si>
  <si>
    <t>高二（6）班</t>
  </si>
  <si>
    <t>冯瑞文</t>
  </si>
  <si>
    <t>高二（7）班</t>
  </si>
  <si>
    <t>董子薇</t>
  </si>
  <si>
    <t>高二（8）班</t>
  </si>
  <si>
    <t>吴丽欢</t>
  </si>
  <si>
    <t>高二（9）班</t>
  </si>
  <si>
    <t>余灼滔</t>
  </si>
  <si>
    <t>高二（10）班</t>
  </si>
  <si>
    <t>黄兰芳</t>
  </si>
  <si>
    <t>高二（11）班</t>
  </si>
  <si>
    <t>李雨憧</t>
  </si>
  <si>
    <t>高二（12）班</t>
  </si>
  <si>
    <t>陈家葱</t>
  </si>
  <si>
    <t>高二（13）班</t>
  </si>
  <si>
    <t>罗愉欢</t>
  </si>
  <si>
    <t>高三（1）班</t>
  </si>
  <si>
    <t>景艳锋</t>
  </si>
  <si>
    <t>高三（2）班</t>
  </si>
  <si>
    <t>刘金妹</t>
  </si>
  <si>
    <t>高三（3）班</t>
  </si>
  <si>
    <t>巫诗茵</t>
  </si>
  <si>
    <t>高三（4）班</t>
  </si>
  <si>
    <t>郑景文</t>
  </si>
  <si>
    <t>高三（5）班</t>
  </si>
  <si>
    <t>陈金凤</t>
  </si>
  <si>
    <t>高三（6）班</t>
  </si>
  <si>
    <t>关智桢</t>
  </si>
  <si>
    <t>高三（7）班</t>
  </si>
  <si>
    <t>刘辉</t>
  </si>
  <si>
    <t>高三（8）班</t>
  </si>
  <si>
    <t>黄玉涵</t>
  </si>
  <si>
    <t>高三（9）班</t>
  </si>
  <si>
    <t>李慧珊</t>
  </si>
  <si>
    <t>高三（10）班</t>
  </si>
  <si>
    <t>陈进花</t>
  </si>
  <si>
    <t>高三（11）班</t>
  </si>
  <si>
    <t>吴芯莹</t>
  </si>
  <si>
    <t>高三（12）班</t>
  </si>
  <si>
    <t>刘赞棉</t>
  </si>
  <si>
    <t>高三（13）班</t>
  </si>
  <si>
    <t>陆鑫琨</t>
  </si>
  <si>
    <t>高三（14）班</t>
  </si>
  <si>
    <t>谭恩强</t>
  </si>
  <si>
    <t>高三（15）班</t>
  </si>
  <si>
    <t>陆相</t>
  </si>
  <si>
    <t>南海中学分校“文明班”评比结果（2025年2-3月）</t>
  </si>
  <si>
    <t>1班4班8班为宏志班，需要在前2名才能获得标兵班，前3名才能获得优秀班。7班需要在前5名才能获得优秀班</t>
  </si>
  <si>
    <t>A712</t>
  </si>
  <si>
    <t>B501</t>
  </si>
  <si>
    <t>B208</t>
  </si>
  <si>
    <t>A609</t>
  </si>
  <si>
    <t>一（7）班</t>
  </si>
  <si>
    <t>一（11）班</t>
  </si>
  <si>
    <t>A605</t>
  </si>
  <si>
    <t>二（3、8）班</t>
  </si>
  <si>
    <t>C207</t>
  </si>
  <si>
    <t>C307</t>
  </si>
  <si>
    <t>A203</t>
  </si>
  <si>
    <t>A211</t>
  </si>
  <si>
    <t>三（4、9、11）班</t>
  </si>
  <si>
    <t>三（4、14）</t>
  </si>
  <si>
    <t>南海中学分校“文明班”评比结果（2025年4月）</t>
  </si>
  <si>
    <t>B504</t>
  </si>
  <si>
    <t>一（4、5）班</t>
  </si>
  <si>
    <t>A501</t>
  </si>
  <si>
    <t>C710</t>
  </si>
  <si>
    <t>二（5、10）</t>
  </si>
  <si>
    <t>D204</t>
  </si>
  <si>
    <t>三（3、13）班</t>
  </si>
  <si>
    <t>南海中学分校“文明班”评比结果（2025年5月）</t>
  </si>
  <si>
    <t>A612</t>
  </si>
  <si>
    <t>A613</t>
  </si>
  <si>
    <t>B307</t>
  </si>
  <si>
    <t>一（12、13）班</t>
  </si>
  <si>
    <t>一（7、8、11、12）</t>
  </si>
  <si>
    <t>二（5、10）班</t>
  </si>
  <si>
    <t>南海中学分校“文明班”评比结果（2025年6-7月）</t>
  </si>
  <si>
    <t>B611</t>
  </si>
  <si>
    <t>一（7、11、12）班</t>
  </si>
  <si>
    <t>A414</t>
  </si>
  <si>
    <t>2024-2025下学期文明班评比结果汇总</t>
  </si>
  <si>
    <t>2-3月</t>
  </si>
  <si>
    <t>4月</t>
  </si>
  <si>
    <t>5月</t>
  </si>
  <si>
    <t>6-7月</t>
  </si>
  <si>
    <t>仇茵妍</t>
  </si>
  <si>
    <t>欧阳蓉群</t>
  </si>
  <si>
    <t>李正媛</t>
  </si>
  <si>
    <t>李嘉华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</si>
</sst>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_ "/>
    <numFmt numFmtId="178" formatCode="0.0_);\(0.0\)"/>
    <numFmt numFmtId="179" formatCode="0_ "/>
    <numFmt numFmtId="180" formatCode="0.00_ "/>
  </numFmts>
  <fonts count="5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新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6"/>
      <name val="微软雅黑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0"/>
      <name val="仿宋_GB2312"/>
      <charset val="134"/>
    </font>
    <font>
      <b/>
      <sz val="10"/>
      <color indexed="2"/>
      <name val="微软雅黑"/>
      <charset val="134"/>
    </font>
    <font>
      <b/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b/>
      <sz val="9"/>
      <name val="宋体"/>
      <charset val="134"/>
    </font>
    <font>
      <b/>
      <sz val="10"/>
      <color rgb="FFFF0000"/>
      <name val="宋体"/>
      <charset val="134"/>
    </font>
    <font>
      <b/>
      <sz val="10"/>
      <color indexed="14"/>
      <name val="宋体"/>
      <charset val="134"/>
    </font>
    <font>
      <b/>
      <sz val="10"/>
      <color theme="1"/>
      <name val="宋体"/>
      <charset val="134"/>
    </font>
    <font>
      <b/>
      <sz val="10"/>
      <color indexed="2"/>
      <name val="微软雅黑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color indexed="14"/>
      <name val="宋体"/>
      <charset val="134"/>
    </font>
    <font>
      <b/>
      <sz val="10"/>
      <color rgb="FFFF0000"/>
      <name val="宋体"/>
      <charset val="134"/>
    </font>
    <font>
      <b/>
      <sz val="10"/>
      <color indexed="10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5" fillId="6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1" borderId="22" applyNumberFormat="0" applyFon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8" fillId="8" borderId="21" applyNumberFormat="0" applyAlignment="0" applyProtection="0">
      <alignment vertical="center"/>
    </xf>
    <xf numFmtId="0" fontId="49" fillId="8" borderId="20" applyNumberFormat="0" applyAlignment="0" applyProtection="0">
      <alignment vertical="center"/>
    </xf>
    <xf numFmtId="0" fontId="34" fillId="5" borderId="19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3" fillId="21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5" fillId="2" borderId="1" xfId="47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 wrapText="1"/>
    </xf>
    <xf numFmtId="177" fontId="10" fillId="0" borderId="5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 wrapText="1"/>
    </xf>
    <xf numFmtId="177" fontId="10" fillId="3" borderId="1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/>
    </xf>
    <xf numFmtId="0" fontId="10" fillId="2" borderId="1" xfId="0" applyFont="1" applyFill="1" applyBorder="1">
      <alignment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177" fontId="24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176" fontId="10" fillId="3" borderId="5" xfId="0" applyNumberFormat="1" applyFont="1" applyFill="1" applyBorder="1" applyAlignment="1">
      <alignment horizontal="center" vertical="center"/>
    </xf>
    <xf numFmtId="177" fontId="24" fillId="0" borderId="1" xfId="0" applyNumberFormat="1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>
      <alignment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176" fontId="10" fillId="0" borderId="5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176" fontId="13" fillId="0" borderId="5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 wrapText="1"/>
    </xf>
    <xf numFmtId="177" fontId="10" fillId="0" borderId="5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10" fillId="0" borderId="7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76" fontId="10" fillId="3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80" fontId="10" fillId="3" borderId="1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80" fontId="10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1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6"/>
  <sheetViews>
    <sheetView topLeftCell="A22" workbookViewId="0">
      <selection activeCell="B34" sqref="B34:Q48"/>
    </sheetView>
  </sheetViews>
  <sheetFormatPr defaultColWidth="9" defaultRowHeight="13.5"/>
  <cols>
    <col min="1" max="1" width="8.46666666666667" style="22" customWidth="1"/>
    <col min="2" max="17" width="9.26666666666667" style="22" customWidth="1"/>
    <col min="18" max="18" width="11.4666666666667" style="22" customWidth="1"/>
    <col min="19" max="19" width="13" style="22" customWidth="1"/>
    <col min="20" max="20" width="13" style="22" hidden="1" customWidth="1"/>
    <col min="21" max="21" width="28.1333333333333" style="22" customWidth="1"/>
    <col min="22" max="16384" width="9" style="22"/>
  </cols>
  <sheetData>
    <row r="1" s="22" customFormat="1" ht="36.75" customHeight="1" spans="1:20">
      <c r="A1" s="168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72"/>
      <c r="T1" s="26"/>
    </row>
    <row r="2" s="22" customFormat="1" ht="18.4" customHeight="1" spans="1:20">
      <c r="A2" s="157" t="s">
        <v>1</v>
      </c>
      <c r="B2" s="158" t="s">
        <v>2</v>
      </c>
      <c r="C2" s="159"/>
      <c r="D2" s="159"/>
      <c r="E2" s="159"/>
      <c r="F2" s="159"/>
      <c r="G2" s="159"/>
      <c r="H2" s="60"/>
      <c r="I2" s="158" t="s">
        <v>3</v>
      </c>
      <c r="J2" s="60"/>
      <c r="K2" s="158" t="s">
        <v>4</v>
      </c>
      <c r="L2" s="159"/>
      <c r="M2" s="60"/>
      <c r="N2" s="28" t="s">
        <v>5</v>
      </c>
      <c r="O2" s="28"/>
      <c r="P2" s="28"/>
      <c r="Q2" s="28"/>
      <c r="R2" s="161" t="s">
        <v>6</v>
      </c>
      <c r="S2" s="161" t="s">
        <v>7</v>
      </c>
      <c r="T2" s="91"/>
    </row>
    <row r="3" s="22" customFormat="1" ht="18" customHeight="1" spans="1:20">
      <c r="A3" s="157"/>
      <c r="B3" s="27" t="s">
        <v>8</v>
      </c>
      <c r="C3" s="27" t="s">
        <v>9</v>
      </c>
      <c r="D3" s="27" t="s">
        <v>10</v>
      </c>
      <c r="E3" s="27" t="s">
        <v>11</v>
      </c>
      <c r="F3" s="112" t="s">
        <v>12</v>
      </c>
      <c r="G3" s="112" t="s">
        <v>13</v>
      </c>
      <c r="H3" s="27" t="s">
        <v>14</v>
      </c>
      <c r="I3" s="27" t="s">
        <v>15</v>
      </c>
      <c r="J3" s="27" t="s">
        <v>16</v>
      </c>
      <c r="K3" s="27" t="s">
        <v>17</v>
      </c>
      <c r="L3" s="27" t="s">
        <v>18</v>
      </c>
      <c r="M3" s="27" t="s">
        <v>19</v>
      </c>
      <c r="N3" s="27" t="s">
        <v>20</v>
      </c>
      <c r="O3" s="112" t="s">
        <v>21</v>
      </c>
      <c r="P3" s="27" t="s">
        <v>22</v>
      </c>
      <c r="Q3" s="69" t="s">
        <v>23</v>
      </c>
      <c r="R3" s="161"/>
      <c r="S3" s="161"/>
      <c r="T3" s="91"/>
    </row>
    <row r="4" s="22" customFormat="1" ht="18" customHeight="1" spans="1:20">
      <c r="A4" s="154"/>
      <c r="B4" s="29"/>
      <c r="C4" s="29"/>
      <c r="D4" s="29"/>
      <c r="E4" s="29"/>
      <c r="F4" s="154"/>
      <c r="G4" s="154"/>
      <c r="H4" s="29"/>
      <c r="I4" s="29"/>
      <c r="J4" s="29"/>
      <c r="K4" s="29"/>
      <c r="L4" s="29"/>
      <c r="M4" s="29"/>
      <c r="N4" s="29"/>
      <c r="O4" s="154"/>
      <c r="P4" s="29"/>
      <c r="Q4" s="69"/>
      <c r="R4" s="162"/>
      <c r="S4" s="162"/>
      <c r="T4" s="91"/>
    </row>
    <row r="5" s="22" customFormat="1" spans="1:21">
      <c r="A5" s="69" t="s">
        <v>24</v>
      </c>
      <c r="B5" s="43"/>
      <c r="C5" s="43"/>
      <c r="D5" s="43"/>
      <c r="E5" s="43"/>
      <c r="F5" s="124"/>
      <c r="G5" s="78"/>
      <c r="H5" s="46"/>
      <c r="I5" s="78"/>
      <c r="J5" s="78"/>
      <c r="K5" s="79"/>
      <c r="L5" s="80"/>
      <c r="M5" s="81"/>
      <c r="N5" s="82"/>
      <c r="O5" s="82"/>
      <c r="P5" s="78"/>
      <c r="Q5" s="78"/>
      <c r="R5" s="163">
        <f t="shared" ref="R5:R17" si="0">SUM(B5:Q5)</f>
        <v>0</v>
      </c>
      <c r="S5" s="39"/>
      <c r="T5" s="141">
        <f>RANK(R5,$R$5:$R$17)</f>
        <v>1</v>
      </c>
      <c r="U5" s="97"/>
    </row>
    <row r="6" s="22" customFormat="1" spans="1:21">
      <c r="A6" s="69" t="s">
        <v>25</v>
      </c>
      <c r="B6" s="43"/>
      <c r="C6" s="43"/>
      <c r="D6" s="43"/>
      <c r="E6" s="43"/>
      <c r="F6" s="124"/>
      <c r="G6" s="78"/>
      <c r="H6" s="46"/>
      <c r="I6" s="78"/>
      <c r="J6" s="78"/>
      <c r="K6" s="79"/>
      <c r="L6" s="80"/>
      <c r="M6" s="81"/>
      <c r="N6" s="82"/>
      <c r="O6" s="82"/>
      <c r="P6" s="78"/>
      <c r="Q6" s="78"/>
      <c r="R6" s="163">
        <f t="shared" si="0"/>
        <v>0</v>
      </c>
      <c r="S6" s="39"/>
      <c r="T6" s="141">
        <f>RANK(R6,$R$5:$R$17)</f>
        <v>1</v>
      </c>
      <c r="U6" s="97"/>
    </row>
    <row r="7" s="22" customFormat="1" ht="17.1" customHeight="1" spans="1:21">
      <c r="A7" s="69" t="s">
        <v>26</v>
      </c>
      <c r="B7" s="43"/>
      <c r="C7" s="43"/>
      <c r="D7" s="43"/>
      <c r="E7" s="43"/>
      <c r="F7" s="124"/>
      <c r="G7" s="78"/>
      <c r="H7" s="46"/>
      <c r="I7" s="78"/>
      <c r="J7" s="78"/>
      <c r="K7" s="79"/>
      <c r="L7" s="80"/>
      <c r="M7" s="81"/>
      <c r="N7" s="82"/>
      <c r="O7" s="82"/>
      <c r="P7" s="78"/>
      <c r="Q7" s="78"/>
      <c r="R7" s="163">
        <f t="shared" si="0"/>
        <v>0</v>
      </c>
      <c r="S7" s="141"/>
      <c r="T7" s="141">
        <f>RANK(R7,$R$5:$R$17)</f>
        <v>1</v>
      </c>
      <c r="U7" s="97"/>
    </row>
    <row r="8" s="22" customFormat="1" ht="16.15" customHeight="1" spans="1:21">
      <c r="A8" s="27" t="s">
        <v>27</v>
      </c>
      <c r="B8" s="43"/>
      <c r="C8" s="43"/>
      <c r="D8" s="43"/>
      <c r="E8" s="43"/>
      <c r="F8" s="106"/>
      <c r="G8" s="78"/>
      <c r="H8" s="46"/>
      <c r="I8" s="78"/>
      <c r="J8" s="78"/>
      <c r="K8" s="79"/>
      <c r="L8" s="80"/>
      <c r="M8" s="81"/>
      <c r="N8" s="82"/>
      <c r="O8" s="82"/>
      <c r="P8" s="78"/>
      <c r="Q8" s="78"/>
      <c r="R8" s="166">
        <f t="shared" si="0"/>
        <v>0</v>
      </c>
      <c r="S8" s="39"/>
      <c r="T8" s="139">
        <f>RANK(R8,$R$5:$R$17)</f>
        <v>1</v>
      </c>
      <c r="U8" s="97"/>
    </row>
    <row r="9" s="22" customFormat="1" ht="14.1" customHeight="1" spans="1:21">
      <c r="A9" s="69" t="s">
        <v>28</v>
      </c>
      <c r="B9" s="43"/>
      <c r="C9" s="43"/>
      <c r="D9" s="43"/>
      <c r="E9" s="43"/>
      <c r="F9" s="106"/>
      <c r="G9" s="78"/>
      <c r="H9" s="46"/>
      <c r="I9" s="78"/>
      <c r="J9" s="78"/>
      <c r="K9" s="79"/>
      <c r="L9" s="80"/>
      <c r="M9" s="81"/>
      <c r="N9" s="82"/>
      <c r="O9" s="82"/>
      <c r="P9" s="78"/>
      <c r="Q9" s="78"/>
      <c r="R9" s="163">
        <f t="shared" si="0"/>
        <v>0</v>
      </c>
      <c r="S9" s="152"/>
      <c r="T9" s="141">
        <f>RANK(R9,$R$5:$R$17)</f>
        <v>1</v>
      </c>
      <c r="U9" s="97"/>
    </row>
    <row r="10" s="22" customFormat="1" ht="14.1" customHeight="1" spans="1:21">
      <c r="A10" s="69" t="s">
        <v>29</v>
      </c>
      <c r="B10" s="43"/>
      <c r="C10" s="43"/>
      <c r="D10" s="43"/>
      <c r="E10" s="43"/>
      <c r="F10" s="44"/>
      <c r="G10" s="45"/>
      <c r="H10" s="46"/>
      <c r="I10" s="78"/>
      <c r="J10" s="78"/>
      <c r="K10" s="79"/>
      <c r="L10" s="80"/>
      <c r="M10" s="81"/>
      <c r="N10" s="82"/>
      <c r="O10" s="82"/>
      <c r="P10" s="78"/>
      <c r="Q10" s="78"/>
      <c r="R10" s="163">
        <f t="shared" si="0"/>
        <v>0</v>
      </c>
      <c r="S10" s="141"/>
      <c r="T10" s="141">
        <f>RANK(R10,$R$5:$R$17)</f>
        <v>1</v>
      </c>
      <c r="U10" s="97"/>
    </row>
    <row r="11" s="22" customFormat="1" ht="14.1" customHeight="1" spans="1:21">
      <c r="A11" s="27" t="s">
        <v>30</v>
      </c>
      <c r="B11" s="43"/>
      <c r="C11" s="43"/>
      <c r="D11" s="43"/>
      <c r="E11" s="43"/>
      <c r="F11" s="44"/>
      <c r="G11" s="45"/>
      <c r="H11" s="46"/>
      <c r="I11" s="78"/>
      <c r="J11" s="78"/>
      <c r="K11" s="79"/>
      <c r="L11" s="80"/>
      <c r="M11" s="81"/>
      <c r="N11" s="82"/>
      <c r="O11" s="82"/>
      <c r="P11" s="78"/>
      <c r="Q11" s="78"/>
      <c r="R11" s="166">
        <f t="shared" si="0"/>
        <v>0</v>
      </c>
      <c r="S11" s="152"/>
      <c r="T11" s="139">
        <f>RANK(R11,$R$5:$R$17)</f>
        <v>1</v>
      </c>
      <c r="U11" s="97"/>
    </row>
    <row r="12" s="22" customFormat="1" ht="14.1" customHeight="1" spans="1:21">
      <c r="A12" s="69" t="s">
        <v>31</v>
      </c>
      <c r="B12" s="43"/>
      <c r="C12" s="43"/>
      <c r="D12" s="43"/>
      <c r="E12" s="43"/>
      <c r="F12" s="44"/>
      <c r="G12" s="45"/>
      <c r="H12" s="46"/>
      <c r="I12" s="78"/>
      <c r="J12" s="78"/>
      <c r="K12" s="79"/>
      <c r="L12" s="80"/>
      <c r="M12" s="81"/>
      <c r="N12" s="82"/>
      <c r="O12" s="82"/>
      <c r="P12" s="78"/>
      <c r="Q12" s="78"/>
      <c r="R12" s="163">
        <f t="shared" si="0"/>
        <v>0</v>
      </c>
      <c r="S12" s="141"/>
      <c r="T12" s="141">
        <f>RANK(R12,$R$5:$R$17)</f>
        <v>1</v>
      </c>
      <c r="U12" s="97"/>
    </row>
    <row r="13" s="22" customFormat="1" ht="14.1" customHeight="1" spans="1:21">
      <c r="A13" s="69" t="s">
        <v>32</v>
      </c>
      <c r="B13" s="43"/>
      <c r="C13" s="43"/>
      <c r="D13" s="43"/>
      <c r="E13" s="43"/>
      <c r="F13" s="44"/>
      <c r="G13" s="45"/>
      <c r="H13" s="46"/>
      <c r="I13" s="78"/>
      <c r="J13" s="78"/>
      <c r="K13" s="79"/>
      <c r="L13" s="80"/>
      <c r="M13" s="81"/>
      <c r="N13" s="82"/>
      <c r="O13" s="82"/>
      <c r="P13" s="78"/>
      <c r="Q13" s="78"/>
      <c r="R13" s="163">
        <f t="shared" si="0"/>
        <v>0</v>
      </c>
      <c r="S13" s="39"/>
      <c r="T13" s="141">
        <f>RANK(R13,$R$5:$R$17)</f>
        <v>1</v>
      </c>
      <c r="U13" s="97"/>
    </row>
    <row r="14" s="22" customFormat="1" ht="14.1" customHeight="1" spans="1:21">
      <c r="A14" s="69" t="s">
        <v>33</v>
      </c>
      <c r="B14" s="43"/>
      <c r="C14" s="43"/>
      <c r="D14" s="43"/>
      <c r="E14" s="43"/>
      <c r="F14" s="44"/>
      <c r="G14" s="45"/>
      <c r="H14" s="46"/>
      <c r="I14" s="78"/>
      <c r="J14" s="78"/>
      <c r="K14" s="79"/>
      <c r="L14" s="80"/>
      <c r="M14" s="81"/>
      <c r="N14" s="82"/>
      <c r="O14" s="82"/>
      <c r="P14" s="78"/>
      <c r="Q14" s="78"/>
      <c r="R14" s="163">
        <f t="shared" si="0"/>
        <v>0</v>
      </c>
      <c r="S14" s="152"/>
      <c r="T14" s="141">
        <f>RANK(R14,$R$5:$R$17)</f>
        <v>1</v>
      </c>
      <c r="U14" s="97"/>
    </row>
    <row r="15" s="22" customFormat="1" ht="14.1" customHeight="1" spans="1:21">
      <c r="A15" s="27" t="s">
        <v>34</v>
      </c>
      <c r="B15" s="43"/>
      <c r="C15" s="43"/>
      <c r="D15" s="43"/>
      <c r="E15" s="43"/>
      <c r="F15" s="44"/>
      <c r="G15" s="45"/>
      <c r="H15" s="46"/>
      <c r="I15" s="78"/>
      <c r="J15" s="78"/>
      <c r="K15" s="79"/>
      <c r="L15" s="80"/>
      <c r="M15" s="81"/>
      <c r="N15" s="82"/>
      <c r="O15" s="82"/>
      <c r="P15" s="78"/>
      <c r="Q15" s="78"/>
      <c r="R15" s="163">
        <f t="shared" si="0"/>
        <v>0</v>
      </c>
      <c r="S15" s="141"/>
      <c r="T15" s="141">
        <f>RANK(R15,$R$5:$R$17)</f>
        <v>1</v>
      </c>
      <c r="U15" s="97"/>
    </row>
    <row r="16" s="22" customFormat="1" ht="14.1" customHeight="1" spans="1:21">
      <c r="A16" s="27" t="s">
        <v>35</v>
      </c>
      <c r="B16" s="43"/>
      <c r="C16" s="43"/>
      <c r="D16" s="43"/>
      <c r="E16" s="43"/>
      <c r="F16" s="44"/>
      <c r="G16" s="45"/>
      <c r="H16" s="46"/>
      <c r="I16" s="78"/>
      <c r="J16" s="78"/>
      <c r="K16" s="79"/>
      <c r="L16" s="80"/>
      <c r="M16" s="81"/>
      <c r="N16" s="82"/>
      <c r="O16" s="82"/>
      <c r="P16" s="78"/>
      <c r="Q16" s="78"/>
      <c r="R16" s="163">
        <f t="shared" si="0"/>
        <v>0</v>
      </c>
      <c r="S16" s="39"/>
      <c r="T16" s="141">
        <f>RANK(R16,$R$5:$R$17)</f>
        <v>1</v>
      </c>
      <c r="U16" s="97"/>
    </row>
    <row r="17" s="22" customFormat="1" ht="14.1" customHeight="1" spans="1:21">
      <c r="A17" s="27" t="s">
        <v>36</v>
      </c>
      <c r="B17" s="43"/>
      <c r="C17" s="43"/>
      <c r="D17" s="43"/>
      <c r="E17" s="43"/>
      <c r="F17" s="44"/>
      <c r="G17" s="45"/>
      <c r="H17" s="46"/>
      <c r="I17" s="78"/>
      <c r="J17" s="78"/>
      <c r="K17" s="79"/>
      <c r="L17" s="80"/>
      <c r="M17" s="81"/>
      <c r="N17" s="82"/>
      <c r="O17" s="82"/>
      <c r="P17" s="78"/>
      <c r="Q17" s="78"/>
      <c r="R17" s="163">
        <f t="shared" si="0"/>
        <v>0</v>
      </c>
      <c r="S17" s="39"/>
      <c r="T17" s="141">
        <f>RANK(R17,$R$5:$R$17)</f>
        <v>1</v>
      </c>
      <c r="U17" s="97"/>
    </row>
    <row r="18" s="22" customFormat="1" ht="14.25" spans="1:20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83"/>
      <c r="O18" s="83"/>
      <c r="P18" s="83"/>
      <c r="Q18" s="83"/>
      <c r="R18" s="164"/>
      <c r="S18" s="48"/>
      <c r="T18" s="48"/>
    </row>
    <row r="19" s="22" customFormat="1" customHeight="1" spans="1:21">
      <c r="A19" s="49" t="s">
        <v>37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170"/>
      <c r="M19" s="171"/>
      <c r="N19" s="43"/>
      <c r="O19" s="43"/>
      <c r="P19" s="43"/>
      <c r="Q19" s="165"/>
      <c r="R19" s="166">
        <f t="shared" ref="R19:R32" si="1">SUM(B19:Q19)</f>
        <v>0</v>
      </c>
      <c r="S19" s="152"/>
      <c r="T19" s="139">
        <f t="shared" ref="T19:T32" si="2">RANK(R19,$R$19:$R$32)</f>
        <v>1</v>
      </c>
      <c r="U19" s="109"/>
    </row>
    <row r="20" s="22" customFormat="1" spans="1:21">
      <c r="A20" s="49" t="s">
        <v>38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3"/>
      <c r="M20" s="3"/>
      <c r="N20" s="43"/>
      <c r="O20" s="43"/>
      <c r="P20" s="43"/>
      <c r="Q20" s="165"/>
      <c r="R20" s="166">
        <f t="shared" si="1"/>
        <v>0</v>
      </c>
      <c r="S20" s="141"/>
      <c r="T20" s="139">
        <f t="shared" si="2"/>
        <v>1</v>
      </c>
      <c r="U20" s="109"/>
    </row>
    <row r="21" s="22" customFormat="1" spans="1:21">
      <c r="A21" s="49" t="s">
        <v>39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170"/>
      <c r="M21" s="171"/>
      <c r="N21" s="43"/>
      <c r="O21" s="43"/>
      <c r="P21" s="43"/>
      <c r="Q21" s="165"/>
      <c r="R21" s="166">
        <f t="shared" si="1"/>
        <v>0</v>
      </c>
      <c r="S21" s="39"/>
      <c r="T21" s="139">
        <f t="shared" si="2"/>
        <v>1</v>
      </c>
      <c r="U21" s="109"/>
    </row>
    <row r="22" s="22" customFormat="1" spans="1:21">
      <c r="A22" s="49" t="s">
        <v>40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3"/>
      <c r="M22" s="3"/>
      <c r="N22" s="43"/>
      <c r="O22" s="43"/>
      <c r="P22" s="43"/>
      <c r="Q22" s="165"/>
      <c r="R22" s="166">
        <f t="shared" si="1"/>
        <v>0</v>
      </c>
      <c r="S22" s="152"/>
      <c r="T22" s="139">
        <f t="shared" si="2"/>
        <v>1</v>
      </c>
      <c r="U22" s="109"/>
    </row>
    <row r="23" s="22" customFormat="1" spans="1:21">
      <c r="A23" s="49" t="s">
        <v>41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170"/>
      <c r="M23" s="171"/>
      <c r="N23" s="43"/>
      <c r="O23" s="43"/>
      <c r="P23" s="43"/>
      <c r="Q23" s="165"/>
      <c r="R23" s="166">
        <f t="shared" si="1"/>
        <v>0</v>
      </c>
      <c r="S23" s="39"/>
      <c r="T23" s="139">
        <f t="shared" si="2"/>
        <v>1</v>
      </c>
      <c r="U23" s="109"/>
    </row>
    <row r="24" s="22" customFormat="1" spans="1:21">
      <c r="A24" s="49" t="s">
        <v>42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3"/>
      <c r="M24" s="3"/>
      <c r="N24" s="43"/>
      <c r="O24" s="43"/>
      <c r="P24" s="43"/>
      <c r="Q24" s="165"/>
      <c r="R24" s="166">
        <f t="shared" si="1"/>
        <v>0</v>
      </c>
      <c r="S24" s="39"/>
      <c r="T24" s="139">
        <f t="shared" si="2"/>
        <v>1</v>
      </c>
      <c r="U24" s="109"/>
    </row>
    <row r="25" s="22" customFormat="1" spans="1:21">
      <c r="A25" s="49" t="s">
        <v>43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170"/>
      <c r="M25" s="171"/>
      <c r="N25" s="43"/>
      <c r="O25" s="43"/>
      <c r="P25" s="43"/>
      <c r="Q25" s="165"/>
      <c r="R25" s="166">
        <f t="shared" si="1"/>
        <v>0</v>
      </c>
      <c r="S25" s="39"/>
      <c r="T25" s="139">
        <f t="shared" si="2"/>
        <v>1</v>
      </c>
      <c r="U25" s="109"/>
    </row>
    <row r="26" s="22" customFormat="1" spans="1:21">
      <c r="A26" s="49" t="s">
        <v>44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3"/>
      <c r="M26" s="3"/>
      <c r="N26" s="43"/>
      <c r="O26" s="43"/>
      <c r="P26" s="43"/>
      <c r="Q26" s="165"/>
      <c r="R26" s="166">
        <f t="shared" si="1"/>
        <v>0</v>
      </c>
      <c r="S26" s="152"/>
      <c r="T26" s="139">
        <f t="shared" si="2"/>
        <v>1</v>
      </c>
      <c r="U26" s="109"/>
    </row>
    <row r="27" s="22" customFormat="1" spans="1:21">
      <c r="A27" s="49" t="s">
        <v>45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170"/>
      <c r="M27" s="171"/>
      <c r="N27" s="43"/>
      <c r="O27" s="43"/>
      <c r="P27" s="43"/>
      <c r="Q27" s="165"/>
      <c r="R27" s="166">
        <f t="shared" si="1"/>
        <v>0</v>
      </c>
      <c r="S27" s="141"/>
      <c r="T27" s="139">
        <f t="shared" si="2"/>
        <v>1</v>
      </c>
      <c r="U27" s="109"/>
    </row>
    <row r="28" s="22" customFormat="1" ht="16.15" customHeight="1" spans="1:21">
      <c r="A28" s="49" t="s">
        <v>46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3"/>
      <c r="M28" s="3"/>
      <c r="N28" s="43"/>
      <c r="O28" s="43"/>
      <c r="P28" s="43"/>
      <c r="Q28" s="165"/>
      <c r="R28" s="166">
        <f t="shared" si="1"/>
        <v>0</v>
      </c>
      <c r="S28" s="39"/>
      <c r="T28" s="139">
        <f t="shared" si="2"/>
        <v>1</v>
      </c>
      <c r="U28" s="109"/>
    </row>
    <row r="29" s="22" customFormat="1" ht="16.15" customHeight="1" spans="1:21">
      <c r="A29" s="49" t="s">
        <v>47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170"/>
      <c r="M29" s="171"/>
      <c r="N29" s="43"/>
      <c r="O29" s="43"/>
      <c r="P29" s="43"/>
      <c r="Q29" s="165"/>
      <c r="R29" s="166">
        <f t="shared" si="1"/>
        <v>0</v>
      </c>
      <c r="S29" s="141"/>
      <c r="T29" s="139">
        <f t="shared" si="2"/>
        <v>1</v>
      </c>
      <c r="U29" s="109"/>
    </row>
    <row r="30" s="22" customFormat="1" ht="16.15" customHeight="1" spans="1:21">
      <c r="A30" s="49" t="s">
        <v>48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3"/>
      <c r="M30" s="3"/>
      <c r="N30" s="43"/>
      <c r="O30" s="43"/>
      <c r="P30" s="43"/>
      <c r="Q30" s="165"/>
      <c r="R30" s="166">
        <f t="shared" si="1"/>
        <v>0</v>
      </c>
      <c r="S30" s="141"/>
      <c r="T30" s="139">
        <f t="shared" si="2"/>
        <v>1</v>
      </c>
      <c r="U30" s="109"/>
    </row>
    <row r="31" s="22" customFormat="1" ht="16.15" customHeight="1" spans="1:21">
      <c r="A31" s="49" t="s">
        <v>49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170"/>
      <c r="M31" s="171"/>
      <c r="N31" s="43"/>
      <c r="O31" s="43"/>
      <c r="P31" s="43"/>
      <c r="Q31" s="165"/>
      <c r="R31" s="166">
        <f t="shared" si="1"/>
        <v>0</v>
      </c>
      <c r="S31" s="39"/>
      <c r="T31" s="139">
        <f t="shared" si="2"/>
        <v>1</v>
      </c>
      <c r="U31" s="109"/>
    </row>
    <row r="32" s="22" customFormat="1" ht="16.15" customHeight="1" spans="1:21">
      <c r="A32" s="49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3"/>
      <c r="M32" s="3"/>
      <c r="N32" s="43"/>
      <c r="O32" s="43"/>
      <c r="P32" s="43"/>
      <c r="Q32" s="165"/>
      <c r="R32" s="166">
        <f t="shared" si="1"/>
        <v>0</v>
      </c>
      <c r="S32" s="39"/>
      <c r="T32" s="139">
        <f t="shared" si="2"/>
        <v>1</v>
      </c>
      <c r="U32" s="109"/>
    </row>
    <row r="33" s="22" customFormat="1" ht="14.25" spans="1:20">
      <c r="A33" s="52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83"/>
      <c r="O33" s="83"/>
      <c r="P33" s="83"/>
      <c r="Q33" s="83"/>
      <c r="R33" s="164"/>
      <c r="S33" s="48"/>
      <c r="T33" s="48"/>
    </row>
    <row r="34" s="22" customFormat="1" spans="1:21">
      <c r="A34" s="49" t="s">
        <v>50</v>
      </c>
      <c r="B34" s="53">
        <v>18.7</v>
      </c>
      <c r="C34" s="53">
        <v>10</v>
      </c>
      <c r="D34" s="53">
        <v>10</v>
      </c>
      <c r="E34" s="53">
        <v>5</v>
      </c>
      <c r="F34" s="53">
        <v>4</v>
      </c>
      <c r="G34" s="53">
        <v>3</v>
      </c>
      <c r="H34" s="53">
        <v>3</v>
      </c>
      <c r="I34" s="53">
        <v>24.2</v>
      </c>
      <c r="J34" s="53">
        <v>9.9</v>
      </c>
      <c r="K34" s="53">
        <v>3</v>
      </c>
      <c r="L34" s="53">
        <v>4</v>
      </c>
      <c r="M34" s="53">
        <v>3</v>
      </c>
      <c r="N34" s="53">
        <v>3</v>
      </c>
      <c r="O34" s="53">
        <v>2</v>
      </c>
      <c r="P34" s="53">
        <v>3</v>
      </c>
      <c r="Q34" s="53">
        <v>4.5</v>
      </c>
      <c r="R34" s="166">
        <f t="shared" ref="R34:R48" si="3">SUM(B34:Q34)</f>
        <v>110.3</v>
      </c>
      <c r="S34" s="152" t="s">
        <v>51</v>
      </c>
      <c r="T34" s="139">
        <f t="shared" ref="T34:T48" si="4">RANK(R34,$R$34:$R$48)</f>
        <v>1</v>
      </c>
      <c r="U34" s="111" t="s">
        <v>52</v>
      </c>
    </row>
    <row r="35" s="22" customFormat="1" spans="1:21">
      <c r="A35" s="49" t="s">
        <v>53</v>
      </c>
      <c r="B35" s="53">
        <v>18.2</v>
      </c>
      <c r="C35" s="53">
        <v>9.7</v>
      </c>
      <c r="D35" s="53">
        <v>10</v>
      </c>
      <c r="E35" s="53">
        <v>5</v>
      </c>
      <c r="F35" s="53">
        <v>3.9</v>
      </c>
      <c r="G35" s="53">
        <v>3</v>
      </c>
      <c r="H35" s="53">
        <v>2.7</v>
      </c>
      <c r="I35" s="53">
        <v>24.9</v>
      </c>
      <c r="J35" s="53">
        <v>8.9</v>
      </c>
      <c r="K35" s="53">
        <v>3</v>
      </c>
      <c r="L35" s="53">
        <v>4</v>
      </c>
      <c r="M35" s="53">
        <v>3</v>
      </c>
      <c r="N35" s="53">
        <v>3</v>
      </c>
      <c r="O35" s="53">
        <v>2</v>
      </c>
      <c r="P35" s="53">
        <v>1</v>
      </c>
      <c r="Q35" s="53">
        <v>3</v>
      </c>
      <c r="R35" s="166">
        <f t="shared" si="3"/>
        <v>105.3</v>
      </c>
      <c r="S35" s="139" t="s">
        <v>54</v>
      </c>
      <c r="T35" s="139">
        <f t="shared" si="4"/>
        <v>7</v>
      </c>
      <c r="U35" s="111"/>
    </row>
    <row r="36" s="22" customFormat="1" spans="1:21">
      <c r="A36" s="49" t="s">
        <v>55</v>
      </c>
      <c r="B36" s="53">
        <v>16.1</v>
      </c>
      <c r="C36" s="53">
        <v>10</v>
      </c>
      <c r="D36" s="53">
        <v>10</v>
      </c>
      <c r="E36" s="53">
        <v>5</v>
      </c>
      <c r="F36" s="53">
        <v>3.7</v>
      </c>
      <c r="G36" s="53">
        <v>3</v>
      </c>
      <c r="H36" s="53">
        <v>3</v>
      </c>
      <c r="I36" s="53">
        <v>25</v>
      </c>
      <c r="J36" s="53">
        <v>8.7</v>
      </c>
      <c r="K36" s="53">
        <v>3</v>
      </c>
      <c r="L36" s="53">
        <v>4</v>
      </c>
      <c r="M36" s="53">
        <v>3</v>
      </c>
      <c r="N36" s="53">
        <v>2</v>
      </c>
      <c r="O36" s="53">
        <v>2</v>
      </c>
      <c r="P36" s="53"/>
      <c r="Q36" s="53">
        <v>3</v>
      </c>
      <c r="R36" s="166">
        <f t="shared" si="3"/>
        <v>101.5</v>
      </c>
      <c r="S36" s="46" t="s">
        <v>56</v>
      </c>
      <c r="T36" s="139">
        <f t="shared" si="4"/>
        <v>11</v>
      </c>
      <c r="U36" s="111"/>
    </row>
    <row r="37" s="22" customFormat="1" spans="1:21">
      <c r="A37" s="49" t="s">
        <v>57</v>
      </c>
      <c r="B37" s="53">
        <v>19</v>
      </c>
      <c r="C37" s="53">
        <v>10</v>
      </c>
      <c r="D37" s="53">
        <v>10</v>
      </c>
      <c r="E37" s="53">
        <v>5</v>
      </c>
      <c r="F37" s="53">
        <v>4</v>
      </c>
      <c r="G37" s="53">
        <v>3</v>
      </c>
      <c r="H37" s="53">
        <v>3</v>
      </c>
      <c r="I37" s="53">
        <v>24.6</v>
      </c>
      <c r="J37" s="53">
        <v>9.8</v>
      </c>
      <c r="K37" s="53">
        <v>3</v>
      </c>
      <c r="L37" s="53">
        <v>4</v>
      </c>
      <c r="M37" s="53">
        <v>3</v>
      </c>
      <c r="N37" s="53">
        <v>2</v>
      </c>
      <c r="O37" s="53">
        <v>2</v>
      </c>
      <c r="P37" s="53">
        <v>1</v>
      </c>
      <c r="Q37" s="53">
        <v>4.5</v>
      </c>
      <c r="R37" s="166">
        <f t="shared" si="3"/>
        <v>107.9</v>
      </c>
      <c r="S37" s="152" t="s">
        <v>51</v>
      </c>
      <c r="T37" s="139">
        <f t="shared" si="4"/>
        <v>2</v>
      </c>
      <c r="U37" s="111"/>
    </row>
    <row r="38" s="22" customFormat="1" spans="1:21">
      <c r="A38" s="49" t="s">
        <v>58</v>
      </c>
      <c r="B38" s="53">
        <v>16.4</v>
      </c>
      <c r="C38" s="53">
        <v>9.6</v>
      </c>
      <c r="D38" s="53">
        <v>10</v>
      </c>
      <c r="E38" s="53">
        <v>4.4</v>
      </c>
      <c r="F38" s="53">
        <v>4</v>
      </c>
      <c r="G38" s="53">
        <v>3</v>
      </c>
      <c r="H38" s="53">
        <v>2.5</v>
      </c>
      <c r="I38" s="53">
        <v>24.9</v>
      </c>
      <c r="J38" s="53">
        <v>9</v>
      </c>
      <c r="K38" s="53">
        <v>3</v>
      </c>
      <c r="L38" s="53">
        <v>4</v>
      </c>
      <c r="M38" s="53">
        <v>3</v>
      </c>
      <c r="N38" s="53">
        <v>1</v>
      </c>
      <c r="O38" s="53">
        <v>2</v>
      </c>
      <c r="P38" s="53">
        <v>1</v>
      </c>
      <c r="Q38" s="53">
        <v>2.5</v>
      </c>
      <c r="R38" s="166">
        <f t="shared" si="3"/>
        <v>100.3</v>
      </c>
      <c r="S38" s="46" t="s">
        <v>56</v>
      </c>
      <c r="T38" s="139">
        <f t="shared" si="4"/>
        <v>12</v>
      </c>
      <c r="U38" s="111"/>
    </row>
    <row r="39" s="22" customFormat="1" spans="1:21">
      <c r="A39" s="49" t="s">
        <v>59</v>
      </c>
      <c r="B39" s="53">
        <v>18.2</v>
      </c>
      <c r="C39" s="53">
        <v>10</v>
      </c>
      <c r="D39" s="53">
        <v>10</v>
      </c>
      <c r="E39" s="53">
        <v>5</v>
      </c>
      <c r="F39" s="53">
        <v>4</v>
      </c>
      <c r="G39" s="53">
        <v>3</v>
      </c>
      <c r="H39" s="53">
        <v>3</v>
      </c>
      <c r="I39" s="53">
        <v>23.6</v>
      </c>
      <c r="J39" s="53">
        <v>9.8</v>
      </c>
      <c r="K39" s="53">
        <v>3</v>
      </c>
      <c r="L39" s="53">
        <v>4</v>
      </c>
      <c r="M39" s="53">
        <v>3</v>
      </c>
      <c r="N39" s="53">
        <v>2</v>
      </c>
      <c r="O39" s="53">
        <v>2</v>
      </c>
      <c r="P39" s="53">
        <v>1</v>
      </c>
      <c r="Q39" s="53">
        <v>4</v>
      </c>
      <c r="R39" s="166">
        <f t="shared" si="3"/>
        <v>105.6</v>
      </c>
      <c r="S39" s="152" t="s">
        <v>51</v>
      </c>
      <c r="T39" s="139">
        <f t="shared" si="4"/>
        <v>5</v>
      </c>
      <c r="U39" s="111"/>
    </row>
    <row r="40" s="22" customFormat="1" spans="1:21">
      <c r="A40" s="49" t="s">
        <v>60</v>
      </c>
      <c r="B40" s="53">
        <v>18.7</v>
      </c>
      <c r="C40" s="53">
        <v>10</v>
      </c>
      <c r="D40" s="53">
        <v>10</v>
      </c>
      <c r="E40" s="53">
        <v>5</v>
      </c>
      <c r="F40" s="53">
        <v>4</v>
      </c>
      <c r="G40" s="53">
        <v>3</v>
      </c>
      <c r="H40" s="53">
        <v>2.9</v>
      </c>
      <c r="I40" s="53">
        <v>23.6</v>
      </c>
      <c r="J40" s="53">
        <v>8.7</v>
      </c>
      <c r="K40" s="53">
        <v>3</v>
      </c>
      <c r="L40" s="53">
        <v>4</v>
      </c>
      <c r="M40" s="53">
        <v>3</v>
      </c>
      <c r="N40" s="53">
        <v>3</v>
      </c>
      <c r="O40" s="53">
        <v>2</v>
      </c>
      <c r="P40" s="53">
        <v>2</v>
      </c>
      <c r="Q40" s="53">
        <v>3.5</v>
      </c>
      <c r="R40" s="166">
        <f t="shared" si="3"/>
        <v>106.4</v>
      </c>
      <c r="S40" s="139" t="s">
        <v>54</v>
      </c>
      <c r="T40" s="139">
        <f t="shared" si="4"/>
        <v>4</v>
      </c>
      <c r="U40" s="111"/>
    </row>
    <row r="41" s="22" customFormat="1" spans="1:21">
      <c r="A41" s="49" t="s">
        <v>61</v>
      </c>
      <c r="B41" s="53">
        <v>18.6</v>
      </c>
      <c r="C41" s="53">
        <v>9.9</v>
      </c>
      <c r="D41" s="53">
        <v>10</v>
      </c>
      <c r="E41" s="53">
        <v>5</v>
      </c>
      <c r="F41" s="53">
        <v>4</v>
      </c>
      <c r="G41" s="53">
        <v>3</v>
      </c>
      <c r="H41" s="53">
        <v>2.7</v>
      </c>
      <c r="I41" s="53">
        <v>24.9</v>
      </c>
      <c r="J41" s="53">
        <v>9.4</v>
      </c>
      <c r="K41" s="53">
        <v>3</v>
      </c>
      <c r="L41" s="53">
        <v>4</v>
      </c>
      <c r="M41" s="53">
        <v>3</v>
      </c>
      <c r="N41" s="53">
        <v>3</v>
      </c>
      <c r="O41" s="53">
        <v>2</v>
      </c>
      <c r="P41" s="53"/>
      <c r="Q41" s="53">
        <v>3</v>
      </c>
      <c r="R41" s="166">
        <f t="shared" si="3"/>
        <v>105.5</v>
      </c>
      <c r="S41" s="139" t="s">
        <v>54</v>
      </c>
      <c r="T41" s="139">
        <f t="shared" si="4"/>
        <v>6</v>
      </c>
      <c r="U41" s="111"/>
    </row>
    <row r="42" s="22" customFormat="1" spans="1:21">
      <c r="A42" s="49" t="s">
        <v>62</v>
      </c>
      <c r="B42" s="53">
        <v>17.3</v>
      </c>
      <c r="C42" s="53">
        <v>10</v>
      </c>
      <c r="D42" s="53">
        <v>10</v>
      </c>
      <c r="E42" s="53">
        <v>5</v>
      </c>
      <c r="F42" s="53">
        <v>4</v>
      </c>
      <c r="G42" s="53">
        <v>3</v>
      </c>
      <c r="H42" s="53">
        <v>3</v>
      </c>
      <c r="I42" s="53">
        <v>25</v>
      </c>
      <c r="J42" s="53">
        <v>8.4</v>
      </c>
      <c r="K42" s="53">
        <v>3</v>
      </c>
      <c r="L42" s="53">
        <v>4</v>
      </c>
      <c r="M42" s="53">
        <v>3</v>
      </c>
      <c r="N42" s="53">
        <v>2</v>
      </c>
      <c r="O42" s="53">
        <v>2</v>
      </c>
      <c r="P42" s="53"/>
      <c r="Q42" s="53">
        <v>3</v>
      </c>
      <c r="R42" s="166">
        <f t="shared" si="3"/>
        <v>102.7</v>
      </c>
      <c r="S42" s="46" t="s">
        <v>56</v>
      </c>
      <c r="T42" s="139">
        <f t="shared" si="4"/>
        <v>8</v>
      </c>
      <c r="U42" s="111"/>
    </row>
    <row r="43" s="22" customFormat="1" ht="15" customHeight="1" spans="1:21">
      <c r="A43" s="49" t="s">
        <v>63</v>
      </c>
      <c r="B43" s="53">
        <v>16.5</v>
      </c>
      <c r="C43" s="53">
        <v>9.7</v>
      </c>
      <c r="D43" s="53">
        <v>10</v>
      </c>
      <c r="E43" s="53">
        <v>4.8</v>
      </c>
      <c r="F43" s="53">
        <v>3.5</v>
      </c>
      <c r="G43" s="53">
        <v>3</v>
      </c>
      <c r="H43" s="53">
        <v>2.9</v>
      </c>
      <c r="I43" s="53">
        <v>24.9</v>
      </c>
      <c r="J43" s="53">
        <v>5.6</v>
      </c>
      <c r="K43" s="53">
        <v>3</v>
      </c>
      <c r="L43" s="53">
        <v>4</v>
      </c>
      <c r="M43" s="53">
        <v>3</v>
      </c>
      <c r="N43" s="53">
        <v>2</v>
      </c>
      <c r="O43" s="53">
        <v>2</v>
      </c>
      <c r="P43" s="53"/>
      <c r="Q43" s="53">
        <v>1.5</v>
      </c>
      <c r="R43" s="166">
        <f t="shared" si="3"/>
        <v>96.4</v>
      </c>
      <c r="S43" s="46" t="s">
        <v>56</v>
      </c>
      <c r="T43" s="139">
        <f t="shared" si="4"/>
        <v>15</v>
      </c>
      <c r="U43" s="111"/>
    </row>
    <row r="44" s="22" customFormat="1" ht="15" customHeight="1" spans="1:21">
      <c r="A44" s="49" t="s">
        <v>64</v>
      </c>
      <c r="B44" s="53">
        <v>18.9</v>
      </c>
      <c r="C44" s="53">
        <v>10</v>
      </c>
      <c r="D44" s="53">
        <v>10</v>
      </c>
      <c r="E44" s="53">
        <v>5</v>
      </c>
      <c r="F44" s="53">
        <v>4</v>
      </c>
      <c r="G44" s="53">
        <v>3</v>
      </c>
      <c r="H44" s="53">
        <v>3</v>
      </c>
      <c r="I44" s="53">
        <v>25</v>
      </c>
      <c r="J44" s="53">
        <v>8.3</v>
      </c>
      <c r="K44" s="53">
        <v>3</v>
      </c>
      <c r="L44" s="53">
        <v>4</v>
      </c>
      <c r="M44" s="53">
        <v>3</v>
      </c>
      <c r="N44" s="53">
        <v>3</v>
      </c>
      <c r="O44" s="53">
        <v>2</v>
      </c>
      <c r="P44" s="53">
        <v>1</v>
      </c>
      <c r="Q44" s="53">
        <v>4.5</v>
      </c>
      <c r="R44" s="166">
        <f t="shared" si="3"/>
        <v>107.7</v>
      </c>
      <c r="S44" s="139" t="s">
        <v>54</v>
      </c>
      <c r="T44" s="141">
        <f t="shared" si="4"/>
        <v>3</v>
      </c>
      <c r="U44" s="111"/>
    </row>
    <row r="45" s="22" customFormat="1" ht="15" customHeight="1" spans="1:21">
      <c r="A45" s="49" t="s">
        <v>65</v>
      </c>
      <c r="B45" s="53">
        <v>16.9</v>
      </c>
      <c r="C45" s="53">
        <v>10</v>
      </c>
      <c r="D45" s="53">
        <v>10</v>
      </c>
      <c r="E45" s="53">
        <v>5</v>
      </c>
      <c r="F45" s="53">
        <v>4</v>
      </c>
      <c r="G45" s="53">
        <v>3</v>
      </c>
      <c r="H45" s="53">
        <v>2.6</v>
      </c>
      <c r="I45" s="53">
        <v>24.9</v>
      </c>
      <c r="J45" s="53">
        <v>7</v>
      </c>
      <c r="K45" s="53">
        <v>3</v>
      </c>
      <c r="L45" s="53">
        <v>4</v>
      </c>
      <c r="M45" s="53">
        <v>3</v>
      </c>
      <c r="N45" s="53">
        <v>2</v>
      </c>
      <c r="O45" s="53">
        <v>2</v>
      </c>
      <c r="P45" s="53"/>
      <c r="Q45" s="53">
        <v>2</v>
      </c>
      <c r="R45" s="166">
        <f t="shared" si="3"/>
        <v>99.4</v>
      </c>
      <c r="S45" s="46" t="s">
        <v>56</v>
      </c>
      <c r="T45" s="141">
        <f t="shared" si="4"/>
        <v>13</v>
      </c>
      <c r="U45" s="111"/>
    </row>
    <row r="46" s="22" customFormat="1" ht="15" customHeight="1" spans="1:21">
      <c r="A46" s="49" t="s">
        <v>66</v>
      </c>
      <c r="B46" s="53">
        <v>16.6</v>
      </c>
      <c r="C46" s="53">
        <v>9.7</v>
      </c>
      <c r="D46" s="53">
        <v>10</v>
      </c>
      <c r="E46" s="53">
        <v>5</v>
      </c>
      <c r="F46" s="53">
        <v>4</v>
      </c>
      <c r="G46" s="53">
        <v>3</v>
      </c>
      <c r="H46" s="53">
        <v>2.8</v>
      </c>
      <c r="I46" s="53">
        <v>24.9</v>
      </c>
      <c r="J46" s="53">
        <v>8.5</v>
      </c>
      <c r="K46" s="53">
        <v>3</v>
      </c>
      <c r="L46" s="53">
        <v>4</v>
      </c>
      <c r="M46" s="53">
        <v>3</v>
      </c>
      <c r="N46" s="53">
        <v>1</v>
      </c>
      <c r="O46" s="53">
        <v>2</v>
      </c>
      <c r="P46" s="53"/>
      <c r="Q46" s="53">
        <v>1.5</v>
      </c>
      <c r="R46" s="166">
        <f t="shared" si="3"/>
        <v>99</v>
      </c>
      <c r="S46" s="46" t="s">
        <v>56</v>
      </c>
      <c r="T46" s="141">
        <f t="shared" si="4"/>
        <v>14</v>
      </c>
      <c r="U46" s="111"/>
    </row>
    <row r="47" s="22" customFormat="1" ht="15" customHeight="1" spans="1:21">
      <c r="A47" s="49" t="s">
        <v>67</v>
      </c>
      <c r="B47" s="53">
        <v>19</v>
      </c>
      <c r="C47" s="53">
        <v>9</v>
      </c>
      <c r="D47" s="53">
        <v>10</v>
      </c>
      <c r="E47" s="53">
        <v>5</v>
      </c>
      <c r="F47" s="53">
        <v>4</v>
      </c>
      <c r="G47" s="53">
        <v>3</v>
      </c>
      <c r="H47" s="53">
        <v>3</v>
      </c>
      <c r="I47" s="53">
        <v>25</v>
      </c>
      <c r="J47" s="53">
        <v>9.7</v>
      </c>
      <c r="K47" s="53">
        <v>3</v>
      </c>
      <c r="L47" s="53">
        <v>4</v>
      </c>
      <c r="M47" s="53">
        <v>3</v>
      </c>
      <c r="N47" s="53">
        <v>1</v>
      </c>
      <c r="O47" s="53">
        <v>2</v>
      </c>
      <c r="P47" s="53"/>
      <c r="Q47" s="53">
        <v>1</v>
      </c>
      <c r="R47" s="166">
        <f t="shared" si="3"/>
        <v>101.7</v>
      </c>
      <c r="S47" s="46" t="s">
        <v>56</v>
      </c>
      <c r="T47" s="141">
        <f t="shared" si="4"/>
        <v>10</v>
      </c>
      <c r="U47" s="111"/>
    </row>
    <row r="48" s="22" customFormat="1" ht="15" customHeight="1" spans="1:21">
      <c r="A48" s="49" t="s">
        <v>68</v>
      </c>
      <c r="B48" s="54">
        <v>18.9</v>
      </c>
      <c r="C48" s="54">
        <v>9.8</v>
      </c>
      <c r="D48" s="54">
        <v>10</v>
      </c>
      <c r="E48" s="54">
        <v>5</v>
      </c>
      <c r="F48" s="54">
        <v>4</v>
      </c>
      <c r="G48" s="54">
        <v>3</v>
      </c>
      <c r="H48" s="54">
        <v>3</v>
      </c>
      <c r="I48" s="54">
        <v>25</v>
      </c>
      <c r="J48" s="54">
        <v>8.8</v>
      </c>
      <c r="K48" s="54">
        <v>3</v>
      </c>
      <c r="L48" s="54">
        <v>4</v>
      </c>
      <c r="M48" s="54">
        <v>3</v>
      </c>
      <c r="N48" s="54">
        <v>1</v>
      </c>
      <c r="O48" s="54">
        <v>2</v>
      </c>
      <c r="P48" s="54"/>
      <c r="Q48" s="54">
        <v>2</v>
      </c>
      <c r="R48" s="166">
        <f t="shared" si="3"/>
        <v>102.5</v>
      </c>
      <c r="S48" s="46" t="s">
        <v>56</v>
      </c>
      <c r="T48" s="141">
        <f t="shared" si="4"/>
        <v>9</v>
      </c>
      <c r="U48" s="111"/>
    </row>
    <row r="49" s="22" customFormat="1" ht="20.1" customHeight="1" spans="1:20">
      <c r="A49" s="55" t="s">
        <v>69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173"/>
      <c r="S49" s="114"/>
      <c r="T49" s="174"/>
    </row>
    <row r="50" s="22" customFormat="1" ht="21" customHeight="1" spans="1:20">
      <c r="A50" s="57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175"/>
      <c r="S50" s="115"/>
      <c r="T50" s="174"/>
    </row>
    <row r="51" s="22" customFormat="1" ht="14.25" spans="1:18">
      <c r="A51" s="127" t="s">
        <v>70</v>
      </c>
      <c r="B51" s="60" t="s">
        <v>71</v>
      </c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87"/>
      <c r="O51" s="87"/>
      <c r="P51" s="87"/>
      <c r="Q51" s="135"/>
      <c r="R51" s="3"/>
    </row>
    <row r="52" s="22" customFormat="1" ht="45" customHeight="1" spans="1:18">
      <c r="A52" s="127"/>
      <c r="B52" s="62" t="s">
        <v>72</v>
      </c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37"/>
      <c r="N52" s="29"/>
      <c r="O52" s="29"/>
      <c r="P52" s="29"/>
      <c r="Q52" s="81"/>
      <c r="R52" s="3"/>
    </row>
    <row r="53" s="22" customFormat="1" spans="1:18">
      <c r="A53" s="127"/>
      <c r="B53" s="60" t="s">
        <v>73</v>
      </c>
      <c r="C53" s="131"/>
      <c r="D53" s="131"/>
      <c r="E53" s="131"/>
      <c r="F53" s="129"/>
      <c r="G53" s="129"/>
      <c r="H53" s="129"/>
      <c r="I53" s="129"/>
      <c r="J53" s="129"/>
      <c r="K53" s="129"/>
      <c r="L53" s="129"/>
      <c r="M53" s="138"/>
      <c r="N53" s="138"/>
      <c r="O53" s="3"/>
      <c r="P53" s="3"/>
      <c r="Q53" s="3"/>
      <c r="R53" s="3"/>
    </row>
    <row r="54" s="22" customFormat="1" ht="35.1" customHeight="1" spans="1:18">
      <c r="A54" s="127"/>
      <c r="B54" s="3" t="s">
        <v>72</v>
      </c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38"/>
      <c r="N54" s="138"/>
      <c r="O54" s="3"/>
      <c r="P54" s="3"/>
      <c r="Q54" s="3"/>
      <c r="R54" s="3"/>
    </row>
    <row r="55" s="22" customFormat="1" spans="1:18">
      <c r="A55" s="127"/>
      <c r="B55" s="66" t="s">
        <v>74</v>
      </c>
      <c r="C55" s="131" t="s">
        <v>75</v>
      </c>
      <c r="D55" s="131" t="s">
        <v>76</v>
      </c>
      <c r="E55" s="129" t="s">
        <v>77</v>
      </c>
      <c r="F55" s="129" t="s">
        <v>78</v>
      </c>
      <c r="G55" s="129" t="s">
        <v>79</v>
      </c>
      <c r="H55" s="129" t="s">
        <v>80</v>
      </c>
      <c r="I55" s="129" t="s">
        <v>81</v>
      </c>
      <c r="J55" s="129" t="s">
        <v>82</v>
      </c>
      <c r="K55" s="129" t="s">
        <v>83</v>
      </c>
      <c r="L55" s="129" t="s">
        <v>84</v>
      </c>
      <c r="M55" s="137"/>
      <c r="N55" s="3"/>
      <c r="O55" s="3"/>
      <c r="P55" s="3"/>
      <c r="Q55" s="3"/>
      <c r="R55" s="3"/>
    </row>
    <row r="56" s="22" customFormat="1" ht="38.1" customHeight="1" spans="1:18">
      <c r="A56" s="132"/>
      <c r="B56" s="66" t="s">
        <v>72</v>
      </c>
      <c r="C56" s="129" t="s">
        <v>85</v>
      </c>
      <c r="D56" s="129" t="s">
        <v>85</v>
      </c>
      <c r="E56" s="129" t="s">
        <v>85</v>
      </c>
      <c r="F56" s="129" t="s">
        <v>86</v>
      </c>
      <c r="G56" s="129" t="s">
        <v>87</v>
      </c>
      <c r="H56" s="129" t="s">
        <v>88</v>
      </c>
      <c r="I56" s="129" t="s">
        <v>89</v>
      </c>
      <c r="J56" s="129" t="s">
        <v>90</v>
      </c>
      <c r="K56" s="129" t="s">
        <v>90</v>
      </c>
      <c r="L56" s="129" t="s">
        <v>91</v>
      </c>
      <c r="M56" s="137"/>
      <c r="N56" s="3"/>
      <c r="O56" s="3"/>
      <c r="P56" s="3"/>
      <c r="Q56" s="3"/>
      <c r="R56" s="3"/>
    </row>
  </sheetData>
  <mergeCells count="29">
    <mergeCell ref="A1:S1"/>
    <mergeCell ref="B2:H2"/>
    <mergeCell ref="I2:J2"/>
    <mergeCell ref="K2:M2"/>
    <mergeCell ref="N2:Q2"/>
    <mergeCell ref="A2:A4"/>
    <mergeCell ref="A51:A56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2:R4"/>
    <mergeCell ref="S2:S4"/>
    <mergeCell ref="U5:U17"/>
    <mergeCell ref="U19:U32"/>
    <mergeCell ref="U34:U48"/>
    <mergeCell ref="A49:S5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6"/>
  <sheetViews>
    <sheetView topLeftCell="A10" workbookViewId="0">
      <selection activeCell="K29" sqref="K29"/>
    </sheetView>
  </sheetViews>
  <sheetFormatPr defaultColWidth="9" defaultRowHeight="13.5"/>
  <cols>
    <col min="1" max="1" width="8.5" style="22" customWidth="1"/>
    <col min="2" max="3" width="9.25" style="22" customWidth="1"/>
    <col min="4" max="4" width="7" style="22" customWidth="1"/>
    <col min="5" max="5" width="6.875" style="22" customWidth="1"/>
    <col min="6" max="6" width="7.75" style="22" customWidth="1"/>
    <col min="7" max="7" width="9.25" style="22" customWidth="1"/>
    <col min="8" max="8" width="7.25" style="22" customWidth="1"/>
    <col min="9" max="9" width="8" style="22" customWidth="1"/>
    <col min="10" max="16" width="9.25" style="22" customWidth="1"/>
    <col min="17" max="17" width="9.25" style="24" customWidth="1"/>
    <col min="18" max="18" width="11.5" style="24" customWidth="1"/>
    <col min="19" max="19" width="13" style="24" customWidth="1"/>
    <col min="20" max="20" width="11.875" style="22" customWidth="1"/>
    <col min="21" max="21" width="7.875" style="22" customWidth="1"/>
    <col min="22" max="22" width="17.75" style="22" customWidth="1"/>
    <col min="23" max="16384" width="9" style="22"/>
  </cols>
  <sheetData>
    <row r="1" s="22" customFormat="1" ht="36.75" customHeight="1" spans="1:21">
      <c r="A1" s="25" t="s">
        <v>309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="22" customFormat="1" ht="18.4" customHeight="1" spans="1:21">
      <c r="A2" s="27" t="s">
        <v>1</v>
      </c>
      <c r="B2" s="28" t="s">
        <v>2</v>
      </c>
      <c r="C2" s="28"/>
      <c r="D2" s="28"/>
      <c r="E2" s="28"/>
      <c r="F2" s="28"/>
      <c r="G2" s="28"/>
      <c r="H2" s="28"/>
      <c r="I2" s="28" t="s">
        <v>3</v>
      </c>
      <c r="J2" s="28"/>
      <c r="K2" s="28" t="s">
        <v>4</v>
      </c>
      <c r="L2" s="28"/>
      <c r="M2" s="28"/>
      <c r="N2" s="28" t="s">
        <v>5</v>
      </c>
      <c r="O2" s="28"/>
      <c r="P2" s="28"/>
      <c r="Q2" s="28"/>
      <c r="R2" s="28"/>
      <c r="S2" s="90" t="s">
        <v>6</v>
      </c>
      <c r="T2" s="91" t="s">
        <v>7</v>
      </c>
      <c r="U2" s="3" t="s">
        <v>175</v>
      </c>
    </row>
    <row r="3" s="22" customFormat="1" ht="18" customHeight="1" spans="1:21">
      <c r="A3" s="27"/>
      <c r="B3" s="27" t="s">
        <v>8</v>
      </c>
      <c r="C3" s="27" t="s">
        <v>9</v>
      </c>
      <c r="D3" s="27" t="s">
        <v>10</v>
      </c>
      <c r="E3" s="27" t="s">
        <v>11</v>
      </c>
      <c r="F3" s="27" t="s">
        <v>12</v>
      </c>
      <c r="G3" s="27" t="s">
        <v>13</v>
      </c>
      <c r="H3" s="27" t="s">
        <v>14</v>
      </c>
      <c r="I3" s="27" t="s">
        <v>15</v>
      </c>
      <c r="J3" s="27" t="s">
        <v>16</v>
      </c>
      <c r="K3" s="27" t="s">
        <v>17</v>
      </c>
      <c r="L3" s="27" t="s">
        <v>18</v>
      </c>
      <c r="M3" s="27" t="s">
        <v>19</v>
      </c>
      <c r="N3" s="27" t="s">
        <v>20</v>
      </c>
      <c r="O3" s="27" t="s">
        <v>21</v>
      </c>
      <c r="P3" s="69" t="s">
        <v>176</v>
      </c>
      <c r="Q3" s="78" t="s">
        <v>22</v>
      </c>
      <c r="R3" s="92" t="s">
        <v>23</v>
      </c>
      <c r="S3" s="90"/>
      <c r="T3" s="91"/>
      <c r="U3" s="3"/>
    </row>
    <row r="4" s="22" customFormat="1" ht="18" customHeight="1" spans="1:21">
      <c r="A4" s="27"/>
      <c r="B4" s="29"/>
      <c r="C4" s="29"/>
      <c r="D4" s="29"/>
      <c r="E4" s="29"/>
      <c r="F4" s="27"/>
      <c r="G4" s="27"/>
      <c r="H4" s="29"/>
      <c r="I4" s="29"/>
      <c r="J4" s="29"/>
      <c r="K4" s="29"/>
      <c r="L4" s="29"/>
      <c r="M4" s="29"/>
      <c r="N4" s="29"/>
      <c r="O4" s="27"/>
      <c r="P4" s="69"/>
      <c r="Q4" s="93"/>
      <c r="R4" s="92"/>
      <c r="S4" s="90"/>
      <c r="T4" s="91"/>
      <c r="U4" s="3"/>
    </row>
    <row r="5" s="22" customFormat="1" spans="1:22">
      <c r="A5" s="119" t="s">
        <v>24</v>
      </c>
      <c r="B5" s="120">
        <v>19.4</v>
      </c>
      <c r="C5" s="120">
        <v>9.9</v>
      </c>
      <c r="D5" s="120">
        <v>9.5</v>
      </c>
      <c r="E5" s="120">
        <v>4.8</v>
      </c>
      <c r="F5" s="121">
        <v>4</v>
      </c>
      <c r="G5" s="122">
        <v>3</v>
      </c>
      <c r="H5" s="123">
        <v>3</v>
      </c>
      <c r="I5" s="122">
        <v>22.8</v>
      </c>
      <c r="J5" s="122">
        <v>9.5</v>
      </c>
      <c r="K5" s="133">
        <v>2.9</v>
      </c>
      <c r="L5" s="134">
        <v>4</v>
      </c>
      <c r="M5" s="135">
        <v>3</v>
      </c>
      <c r="N5" s="136"/>
      <c r="O5" s="136">
        <v>1</v>
      </c>
      <c r="P5" s="136">
        <v>0</v>
      </c>
      <c r="Q5" s="122">
        <v>1</v>
      </c>
      <c r="R5" s="122">
        <v>3.5</v>
      </c>
      <c r="S5" s="100">
        <f t="shared" ref="S5:S17" si="0">SUM(B5:R5)</f>
        <v>101.3</v>
      </c>
      <c r="T5" s="139" t="s">
        <v>54</v>
      </c>
      <c r="U5" s="140">
        <f>RANK(S5,$S$5:$S$17)</f>
        <v>3</v>
      </c>
      <c r="V5" s="97" t="s">
        <v>286</v>
      </c>
    </row>
    <row r="6" s="22" customFormat="1" spans="1:22">
      <c r="A6" s="69" t="s">
        <v>25</v>
      </c>
      <c r="B6" s="43">
        <v>18.6</v>
      </c>
      <c r="C6" s="43">
        <v>10</v>
      </c>
      <c r="D6" s="43">
        <v>9.5</v>
      </c>
      <c r="E6" s="43">
        <v>4.5</v>
      </c>
      <c r="F6" s="124">
        <v>3.8</v>
      </c>
      <c r="G6" s="78">
        <v>2.8</v>
      </c>
      <c r="H6" s="46">
        <v>3</v>
      </c>
      <c r="I6" s="78">
        <v>22</v>
      </c>
      <c r="J6" s="78">
        <v>7.7</v>
      </c>
      <c r="K6" s="79">
        <v>2.2</v>
      </c>
      <c r="L6" s="80">
        <v>4</v>
      </c>
      <c r="M6" s="81">
        <v>2.9</v>
      </c>
      <c r="N6" s="82"/>
      <c r="O6" s="82">
        <v>0</v>
      </c>
      <c r="P6" s="82">
        <v>0</v>
      </c>
      <c r="Q6" s="78">
        <v>0</v>
      </c>
      <c r="R6" s="78">
        <v>4</v>
      </c>
      <c r="S6" s="100">
        <f t="shared" si="0"/>
        <v>95</v>
      </c>
      <c r="T6" s="110" t="s">
        <v>56</v>
      </c>
      <c r="U6" s="141">
        <f>RANK(S6,$S$5:$S$17)</f>
        <v>9</v>
      </c>
      <c r="V6" s="97"/>
    </row>
    <row r="7" s="22" customFormat="1" ht="17.1" customHeight="1" spans="1:22">
      <c r="A7" s="69" t="s">
        <v>26</v>
      </c>
      <c r="B7" s="43">
        <v>19.4</v>
      </c>
      <c r="C7" s="43">
        <v>10</v>
      </c>
      <c r="D7" s="43">
        <v>9.8</v>
      </c>
      <c r="E7" s="43">
        <v>4.8</v>
      </c>
      <c r="F7" s="124">
        <v>3.7</v>
      </c>
      <c r="G7" s="78">
        <v>3</v>
      </c>
      <c r="H7" s="46">
        <v>2.9</v>
      </c>
      <c r="I7" s="78">
        <v>22.6</v>
      </c>
      <c r="J7" s="78">
        <v>8.8</v>
      </c>
      <c r="K7" s="79">
        <v>2.9</v>
      </c>
      <c r="L7" s="80">
        <v>4</v>
      </c>
      <c r="M7" s="81">
        <v>2.9</v>
      </c>
      <c r="N7" s="82"/>
      <c r="O7" s="82">
        <v>1</v>
      </c>
      <c r="P7" s="82">
        <v>0</v>
      </c>
      <c r="Q7" s="78">
        <v>0</v>
      </c>
      <c r="R7" s="78">
        <v>4.5</v>
      </c>
      <c r="S7" s="100">
        <f t="shared" si="0"/>
        <v>100.3</v>
      </c>
      <c r="T7" s="139" t="s">
        <v>54</v>
      </c>
      <c r="U7" s="141">
        <f>RANK(S7,$S$5:$S$17)</f>
        <v>6</v>
      </c>
      <c r="V7" s="97"/>
    </row>
    <row r="8" s="22" customFormat="1" ht="16.15" customHeight="1" spans="1:22">
      <c r="A8" s="27" t="s">
        <v>27</v>
      </c>
      <c r="B8" s="43">
        <v>19.7</v>
      </c>
      <c r="C8" s="43">
        <v>9.9</v>
      </c>
      <c r="D8" s="43">
        <v>9.9</v>
      </c>
      <c r="E8" s="43">
        <v>5</v>
      </c>
      <c r="F8" s="106">
        <v>4</v>
      </c>
      <c r="G8" s="78">
        <v>3</v>
      </c>
      <c r="H8" s="46">
        <v>3</v>
      </c>
      <c r="I8" s="78">
        <v>23.4</v>
      </c>
      <c r="J8" s="78">
        <v>7.2</v>
      </c>
      <c r="K8" s="79">
        <v>2.9</v>
      </c>
      <c r="L8" s="80">
        <v>4</v>
      </c>
      <c r="M8" s="81">
        <v>3</v>
      </c>
      <c r="N8" s="82"/>
      <c r="O8" s="82">
        <v>1</v>
      </c>
      <c r="P8" s="82">
        <v>0</v>
      </c>
      <c r="Q8" s="78">
        <v>1.8</v>
      </c>
      <c r="R8" s="78">
        <v>3.5</v>
      </c>
      <c r="S8" s="100">
        <f t="shared" si="0"/>
        <v>101.3</v>
      </c>
      <c r="T8" s="139" t="s">
        <v>54</v>
      </c>
      <c r="U8" s="139">
        <f>RANK(S8,$S$5:$S$17)</f>
        <v>3</v>
      </c>
      <c r="V8" s="97"/>
    </row>
    <row r="9" s="22" customFormat="1" ht="14.1" customHeight="1" spans="1:22">
      <c r="A9" s="69" t="s">
        <v>28</v>
      </c>
      <c r="B9" s="43">
        <v>19.2</v>
      </c>
      <c r="C9" s="43">
        <v>10</v>
      </c>
      <c r="D9" s="43">
        <v>9.7</v>
      </c>
      <c r="E9" s="43">
        <v>4.9</v>
      </c>
      <c r="F9" s="106">
        <v>3.7</v>
      </c>
      <c r="G9" s="78">
        <v>3</v>
      </c>
      <c r="H9" s="46">
        <v>2.8</v>
      </c>
      <c r="I9" s="78">
        <v>21.5</v>
      </c>
      <c r="J9" s="78">
        <v>4.6</v>
      </c>
      <c r="K9" s="79">
        <v>3</v>
      </c>
      <c r="L9" s="80">
        <v>4</v>
      </c>
      <c r="M9" s="81">
        <v>2.9</v>
      </c>
      <c r="N9" s="82"/>
      <c r="O9" s="82">
        <v>1</v>
      </c>
      <c r="P9" s="82">
        <v>1</v>
      </c>
      <c r="Q9" s="78">
        <v>0.2</v>
      </c>
      <c r="R9" s="78">
        <v>3.5</v>
      </c>
      <c r="S9" s="100">
        <f t="shared" si="0"/>
        <v>95</v>
      </c>
      <c r="T9" s="110" t="s">
        <v>56</v>
      </c>
      <c r="U9" s="141">
        <f>RANK(S9,$S$5:$S$17)</f>
        <v>9</v>
      </c>
      <c r="V9" s="97"/>
    </row>
    <row r="10" s="22" customFormat="1" ht="14.1" customHeight="1" spans="1:22">
      <c r="A10" s="69" t="s">
        <v>29</v>
      </c>
      <c r="B10" s="43">
        <v>18.7</v>
      </c>
      <c r="C10" s="43">
        <v>9.9</v>
      </c>
      <c r="D10" s="43">
        <v>9.5</v>
      </c>
      <c r="E10" s="43">
        <v>5</v>
      </c>
      <c r="F10" s="44">
        <v>2.8</v>
      </c>
      <c r="G10" s="45">
        <v>3</v>
      </c>
      <c r="H10" s="46">
        <v>2.8</v>
      </c>
      <c r="I10" s="78">
        <v>20.7</v>
      </c>
      <c r="J10" s="78">
        <v>3.5</v>
      </c>
      <c r="K10" s="79">
        <v>2.4</v>
      </c>
      <c r="L10" s="80">
        <v>1.8</v>
      </c>
      <c r="M10" s="81">
        <v>3</v>
      </c>
      <c r="N10" s="82"/>
      <c r="O10" s="82">
        <v>1</v>
      </c>
      <c r="P10" s="82">
        <v>0</v>
      </c>
      <c r="Q10" s="78">
        <v>0</v>
      </c>
      <c r="R10" s="78">
        <v>2.5</v>
      </c>
      <c r="S10" s="100">
        <f t="shared" si="0"/>
        <v>86.6</v>
      </c>
      <c r="T10" s="110" t="s">
        <v>56</v>
      </c>
      <c r="U10" s="141">
        <f>RANK(S10,$S$5:$S$17)</f>
        <v>13</v>
      </c>
      <c r="V10" s="97"/>
    </row>
    <row r="11" s="22" customFormat="1" ht="14.1" customHeight="1" spans="1:22">
      <c r="A11" s="27" t="s">
        <v>30</v>
      </c>
      <c r="B11" s="43">
        <v>19.6</v>
      </c>
      <c r="C11" s="43">
        <v>10</v>
      </c>
      <c r="D11" s="43">
        <v>9.9</v>
      </c>
      <c r="E11" s="43">
        <v>4.9</v>
      </c>
      <c r="F11" s="44">
        <v>3.8</v>
      </c>
      <c r="G11" s="45">
        <v>3</v>
      </c>
      <c r="H11" s="46">
        <v>3</v>
      </c>
      <c r="I11" s="78">
        <v>22.8</v>
      </c>
      <c r="J11" s="78">
        <v>9.5</v>
      </c>
      <c r="K11" s="79">
        <v>2.9</v>
      </c>
      <c r="L11" s="80">
        <v>3.9</v>
      </c>
      <c r="M11" s="81">
        <v>3</v>
      </c>
      <c r="N11" s="82"/>
      <c r="O11" s="82">
        <v>1</v>
      </c>
      <c r="P11" s="82">
        <v>0</v>
      </c>
      <c r="Q11" s="78">
        <v>1.2</v>
      </c>
      <c r="R11" s="78">
        <v>3.5</v>
      </c>
      <c r="S11" s="100">
        <f t="shared" si="0"/>
        <v>102</v>
      </c>
      <c r="T11" s="142" t="s">
        <v>51</v>
      </c>
      <c r="U11" s="139">
        <f>RANK(S11,$S$5:$S$17)</f>
        <v>1</v>
      </c>
      <c r="V11" s="97"/>
    </row>
    <row r="12" s="22" customFormat="1" ht="14.1" customHeight="1" spans="1:22">
      <c r="A12" s="69" t="s">
        <v>31</v>
      </c>
      <c r="B12" s="43">
        <v>19.8</v>
      </c>
      <c r="C12" s="43">
        <v>9.9</v>
      </c>
      <c r="D12" s="43">
        <v>9.9</v>
      </c>
      <c r="E12" s="43">
        <v>5</v>
      </c>
      <c r="F12" s="44">
        <v>3.5</v>
      </c>
      <c r="G12" s="45">
        <v>3</v>
      </c>
      <c r="H12" s="46">
        <v>3</v>
      </c>
      <c r="I12" s="78">
        <v>23.4</v>
      </c>
      <c r="J12" s="78">
        <v>8.5</v>
      </c>
      <c r="K12" s="79">
        <v>2.8</v>
      </c>
      <c r="L12" s="80">
        <v>3.5</v>
      </c>
      <c r="M12" s="81">
        <v>3</v>
      </c>
      <c r="N12" s="82"/>
      <c r="O12" s="82">
        <v>1</v>
      </c>
      <c r="P12" s="82">
        <v>0</v>
      </c>
      <c r="Q12" s="78">
        <v>2.2</v>
      </c>
      <c r="R12" s="78">
        <v>3</v>
      </c>
      <c r="S12" s="100">
        <f t="shared" si="0"/>
        <v>101.5</v>
      </c>
      <c r="T12" s="142" t="s">
        <v>51</v>
      </c>
      <c r="U12" s="141">
        <f>RANK(S12,$S$5:$S$17)</f>
        <v>2</v>
      </c>
      <c r="V12" s="97"/>
    </row>
    <row r="13" s="22" customFormat="1" ht="14.1" customHeight="1" spans="1:22">
      <c r="A13" s="69" t="s">
        <v>32</v>
      </c>
      <c r="B13" s="43">
        <v>19.4</v>
      </c>
      <c r="C13" s="43">
        <v>9.8</v>
      </c>
      <c r="D13" s="43">
        <v>9</v>
      </c>
      <c r="E13" s="43">
        <v>5</v>
      </c>
      <c r="F13" s="44">
        <v>4</v>
      </c>
      <c r="G13" s="45">
        <v>3</v>
      </c>
      <c r="H13" s="46">
        <v>3</v>
      </c>
      <c r="I13" s="78">
        <v>21.5</v>
      </c>
      <c r="J13" s="78">
        <v>8.1</v>
      </c>
      <c r="K13" s="79">
        <v>2.6</v>
      </c>
      <c r="L13" s="80">
        <v>3.9</v>
      </c>
      <c r="M13" s="81">
        <v>2.6</v>
      </c>
      <c r="N13" s="82"/>
      <c r="O13" s="82">
        <v>1</v>
      </c>
      <c r="P13" s="82">
        <v>0</v>
      </c>
      <c r="Q13" s="78">
        <v>2</v>
      </c>
      <c r="R13" s="78">
        <v>3</v>
      </c>
      <c r="S13" s="100">
        <f t="shared" si="0"/>
        <v>97.9</v>
      </c>
      <c r="T13" s="110" t="s">
        <v>56</v>
      </c>
      <c r="U13" s="141">
        <f>RANK(S13,$S$5:$S$17)</f>
        <v>8</v>
      </c>
      <c r="V13" s="97"/>
    </row>
    <row r="14" s="22" customFormat="1" ht="14.1" customHeight="1" spans="1:22">
      <c r="A14" s="69" t="s">
        <v>33</v>
      </c>
      <c r="B14" s="43">
        <v>18.9</v>
      </c>
      <c r="C14" s="43">
        <v>9.6</v>
      </c>
      <c r="D14" s="43">
        <v>9.8</v>
      </c>
      <c r="E14" s="43">
        <v>4.7</v>
      </c>
      <c r="F14" s="44">
        <v>4</v>
      </c>
      <c r="G14" s="45">
        <v>3</v>
      </c>
      <c r="H14" s="46">
        <v>2.8</v>
      </c>
      <c r="I14" s="78">
        <v>22.9</v>
      </c>
      <c r="J14" s="78">
        <v>7.7</v>
      </c>
      <c r="K14" s="79">
        <v>3</v>
      </c>
      <c r="L14" s="80">
        <v>3.9</v>
      </c>
      <c r="M14" s="81">
        <v>3</v>
      </c>
      <c r="N14" s="82"/>
      <c r="O14" s="82">
        <v>1</v>
      </c>
      <c r="P14" s="82">
        <v>1</v>
      </c>
      <c r="Q14" s="78">
        <v>0</v>
      </c>
      <c r="R14" s="78">
        <v>4.5</v>
      </c>
      <c r="S14" s="100">
        <f t="shared" si="0"/>
        <v>99.8</v>
      </c>
      <c r="T14" s="139" t="s">
        <v>54</v>
      </c>
      <c r="U14" s="141">
        <f>RANK(S14,$S$5:$S$17)</f>
        <v>7</v>
      </c>
      <c r="V14" s="97"/>
    </row>
    <row r="15" s="22" customFormat="1" ht="14.1" customHeight="1" spans="1:22">
      <c r="A15" s="27" t="s">
        <v>34</v>
      </c>
      <c r="B15" s="43">
        <v>18.1</v>
      </c>
      <c r="C15" s="43">
        <v>9.4</v>
      </c>
      <c r="D15" s="43">
        <v>9.8</v>
      </c>
      <c r="E15" s="43">
        <v>3.9</v>
      </c>
      <c r="F15" s="44">
        <v>3.3</v>
      </c>
      <c r="G15" s="45">
        <v>3</v>
      </c>
      <c r="H15" s="46">
        <v>2.4</v>
      </c>
      <c r="I15" s="78">
        <v>22.2</v>
      </c>
      <c r="J15" s="78">
        <v>7.8</v>
      </c>
      <c r="K15" s="79">
        <v>3</v>
      </c>
      <c r="L15" s="80">
        <v>0.9</v>
      </c>
      <c r="M15" s="81">
        <v>3</v>
      </c>
      <c r="N15" s="82"/>
      <c r="O15" s="82">
        <v>1</v>
      </c>
      <c r="P15" s="82">
        <v>1</v>
      </c>
      <c r="Q15" s="78">
        <v>0.2</v>
      </c>
      <c r="R15" s="78">
        <v>1.5</v>
      </c>
      <c r="S15" s="100">
        <f t="shared" si="0"/>
        <v>90.5</v>
      </c>
      <c r="T15" s="110" t="s">
        <v>56</v>
      </c>
      <c r="U15" s="141">
        <f>RANK(S15,$S$5:$S$17)</f>
        <v>12</v>
      </c>
      <c r="V15" s="97"/>
    </row>
    <row r="16" s="22" customFormat="1" ht="14.1" customHeight="1" spans="1:22">
      <c r="A16" s="27" t="s">
        <v>35</v>
      </c>
      <c r="B16" s="43">
        <v>19.4</v>
      </c>
      <c r="C16" s="43">
        <v>10</v>
      </c>
      <c r="D16" s="43">
        <v>9.9</v>
      </c>
      <c r="E16" s="43">
        <v>5</v>
      </c>
      <c r="F16" s="44">
        <v>3.9</v>
      </c>
      <c r="G16" s="45">
        <v>3</v>
      </c>
      <c r="H16" s="46">
        <v>3</v>
      </c>
      <c r="I16" s="78">
        <v>24.5</v>
      </c>
      <c r="J16" s="78">
        <v>8.3</v>
      </c>
      <c r="K16" s="79">
        <v>3</v>
      </c>
      <c r="L16" s="80">
        <v>2.9</v>
      </c>
      <c r="M16" s="81">
        <v>3</v>
      </c>
      <c r="N16" s="82"/>
      <c r="O16" s="82">
        <v>1</v>
      </c>
      <c r="P16" s="82">
        <v>1</v>
      </c>
      <c r="Q16" s="78">
        <v>0.7</v>
      </c>
      <c r="R16" s="78">
        <v>2.5</v>
      </c>
      <c r="S16" s="100">
        <f t="shared" si="0"/>
        <v>101.1</v>
      </c>
      <c r="T16" s="142" t="s">
        <v>51</v>
      </c>
      <c r="U16" s="141">
        <f>RANK(S16,$S$5:$S$17)</f>
        <v>5</v>
      </c>
      <c r="V16" s="97"/>
    </row>
    <row r="17" s="22" customFormat="1" ht="13.9" customHeight="1" spans="1:22">
      <c r="A17" s="27" t="s">
        <v>36</v>
      </c>
      <c r="B17" s="43">
        <v>18.8</v>
      </c>
      <c r="C17" s="43">
        <v>9.8</v>
      </c>
      <c r="D17" s="43">
        <v>9.4</v>
      </c>
      <c r="E17" s="43">
        <v>5</v>
      </c>
      <c r="F17" s="44">
        <v>0.5</v>
      </c>
      <c r="G17" s="45">
        <v>3</v>
      </c>
      <c r="H17" s="46">
        <v>3</v>
      </c>
      <c r="I17" s="78">
        <v>21.3</v>
      </c>
      <c r="J17" s="78">
        <v>7.8</v>
      </c>
      <c r="K17" s="79">
        <v>2.3</v>
      </c>
      <c r="L17" s="80">
        <v>3.3</v>
      </c>
      <c r="M17" s="81">
        <v>3</v>
      </c>
      <c r="N17" s="82"/>
      <c r="O17" s="82">
        <v>1</v>
      </c>
      <c r="P17" s="82">
        <v>0</v>
      </c>
      <c r="Q17" s="78">
        <v>0.5</v>
      </c>
      <c r="R17" s="78">
        <v>2</v>
      </c>
      <c r="S17" s="100">
        <f t="shared" si="0"/>
        <v>90.7</v>
      </c>
      <c r="T17" s="110" t="s">
        <v>56</v>
      </c>
      <c r="U17" s="141">
        <f>RANK(S17,$S$5:$S$17)</f>
        <v>11</v>
      </c>
      <c r="V17" s="97"/>
    </row>
    <row r="18" s="22" customFormat="1" ht="14.25" spans="1:21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83"/>
      <c r="O18" s="83"/>
      <c r="P18" s="83"/>
      <c r="Q18" s="103"/>
      <c r="R18" s="103"/>
      <c r="S18" s="104"/>
      <c r="T18" s="48"/>
      <c r="U18" s="48"/>
    </row>
    <row r="19" s="22" customFormat="1" customHeight="1" spans="1:22">
      <c r="A19" s="49" t="s">
        <v>37</v>
      </c>
      <c r="B19" s="50">
        <v>19.9</v>
      </c>
      <c r="C19" s="50">
        <v>10</v>
      </c>
      <c r="D19" s="50">
        <v>10</v>
      </c>
      <c r="E19" s="50">
        <v>5</v>
      </c>
      <c r="F19" s="50">
        <v>4</v>
      </c>
      <c r="G19" s="50">
        <v>3</v>
      </c>
      <c r="H19" s="50">
        <v>3</v>
      </c>
      <c r="I19" s="50">
        <v>24.5</v>
      </c>
      <c r="J19" s="50">
        <v>9.9</v>
      </c>
      <c r="K19" s="50">
        <v>3</v>
      </c>
      <c r="L19" s="84">
        <v>4</v>
      </c>
      <c r="M19" s="85">
        <v>3</v>
      </c>
      <c r="N19" s="43"/>
      <c r="O19" s="43">
        <v>1</v>
      </c>
      <c r="P19" s="43">
        <v>1</v>
      </c>
      <c r="Q19" s="105">
        <v>2</v>
      </c>
      <c r="R19" s="105">
        <v>3.5</v>
      </c>
      <c r="S19" s="106">
        <f t="shared" ref="S19:S31" si="1">SUM(B19:R19)</f>
        <v>106.8</v>
      </c>
      <c r="T19" s="142" t="s">
        <v>51</v>
      </c>
      <c r="U19" s="139">
        <f t="shared" ref="U19:U31" si="2">RANK(S19,$S$19:$S$32)</f>
        <v>2</v>
      </c>
      <c r="V19" s="109" t="s">
        <v>94</v>
      </c>
    </row>
    <row r="20" s="22" customFormat="1" spans="1:22">
      <c r="A20" s="49" t="s">
        <v>38</v>
      </c>
      <c r="B20" s="50">
        <v>19.1</v>
      </c>
      <c r="C20" s="50">
        <v>9.7</v>
      </c>
      <c r="D20" s="50">
        <v>9.4</v>
      </c>
      <c r="E20" s="50">
        <v>4.9</v>
      </c>
      <c r="F20" s="50">
        <v>3.9</v>
      </c>
      <c r="G20" s="50">
        <v>2.6</v>
      </c>
      <c r="H20" s="50">
        <v>3</v>
      </c>
      <c r="I20" s="50">
        <v>21.3</v>
      </c>
      <c r="J20" s="50">
        <v>7.3</v>
      </c>
      <c r="K20" s="50">
        <v>3</v>
      </c>
      <c r="L20" s="86">
        <v>4</v>
      </c>
      <c r="M20" s="86">
        <v>2.9</v>
      </c>
      <c r="N20" s="43"/>
      <c r="O20" s="43">
        <v>0</v>
      </c>
      <c r="P20" s="43">
        <v>1</v>
      </c>
      <c r="Q20" s="105"/>
      <c r="R20" s="105">
        <v>2.5</v>
      </c>
      <c r="S20" s="106">
        <f t="shared" si="1"/>
        <v>94.6</v>
      </c>
      <c r="T20" s="110" t="s">
        <v>56</v>
      </c>
      <c r="U20" s="139">
        <f t="shared" si="2"/>
        <v>13</v>
      </c>
      <c r="V20" s="109"/>
    </row>
    <row r="21" s="22" customFormat="1" spans="1:22">
      <c r="A21" s="49" t="s">
        <v>39</v>
      </c>
      <c r="B21" s="50">
        <v>19.1</v>
      </c>
      <c r="C21" s="50">
        <v>9.6</v>
      </c>
      <c r="D21" s="50">
        <v>9.5</v>
      </c>
      <c r="E21" s="50">
        <v>5</v>
      </c>
      <c r="F21" s="50">
        <v>4</v>
      </c>
      <c r="G21" s="50">
        <v>3</v>
      </c>
      <c r="H21" s="50">
        <v>3</v>
      </c>
      <c r="I21" s="50">
        <v>23.1</v>
      </c>
      <c r="J21" s="50">
        <v>9.8</v>
      </c>
      <c r="K21" s="50">
        <v>3</v>
      </c>
      <c r="L21" s="84">
        <v>4</v>
      </c>
      <c r="M21" s="85">
        <v>3</v>
      </c>
      <c r="N21" s="43"/>
      <c r="O21" s="43">
        <v>1</v>
      </c>
      <c r="P21" s="43">
        <v>1</v>
      </c>
      <c r="Q21" s="105"/>
      <c r="R21" s="105">
        <v>2</v>
      </c>
      <c r="S21" s="106">
        <f t="shared" si="1"/>
        <v>100.1</v>
      </c>
      <c r="T21" s="110" t="s">
        <v>56</v>
      </c>
      <c r="U21" s="139">
        <f t="shared" si="2"/>
        <v>11</v>
      </c>
      <c r="V21" s="109"/>
    </row>
    <row r="22" s="22" customFormat="1" spans="1:22">
      <c r="A22" s="49" t="s">
        <v>40</v>
      </c>
      <c r="B22" s="50">
        <v>19.9</v>
      </c>
      <c r="C22" s="50">
        <v>9.9</v>
      </c>
      <c r="D22" s="50">
        <v>9.8</v>
      </c>
      <c r="E22" s="50">
        <v>5</v>
      </c>
      <c r="F22" s="50">
        <v>4</v>
      </c>
      <c r="G22" s="50">
        <v>3</v>
      </c>
      <c r="H22" s="50">
        <v>3</v>
      </c>
      <c r="I22" s="50">
        <v>22.2</v>
      </c>
      <c r="J22" s="50">
        <v>9.8</v>
      </c>
      <c r="K22" s="50">
        <v>3</v>
      </c>
      <c r="L22" s="86">
        <v>4</v>
      </c>
      <c r="M22" s="86">
        <v>3</v>
      </c>
      <c r="N22" s="43"/>
      <c r="O22" s="43">
        <v>1</v>
      </c>
      <c r="P22" s="43">
        <v>1</v>
      </c>
      <c r="Q22" s="105">
        <v>1</v>
      </c>
      <c r="R22" s="105">
        <v>3.5</v>
      </c>
      <c r="S22" s="106">
        <f t="shared" si="1"/>
        <v>103.1</v>
      </c>
      <c r="T22" s="110" t="s">
        <v>56</v>
      </c>
      <c r="U22" s="139">
        <f t="shared" si="2"/>
        <v>6</v>
      </c>
      <c r="V22" s="109"/>
    </row>
    <row r="23" s="22" customFormat="1" spans="1:22">
      <c r="A23" s="49" t="s">
        <v>41</v>
      </c>
      <c r="B23" s="50">
        <v>19.9</v>
      </c>
      <c r="C23" s="50">
        <v>9.9</v>
      </c>
      <c r="D23" s="50">
        <v>9.9</v>
      </c>
      <c r="E23" s="50">
        <v>5</v>
      </c>
      <c r="F23" s="50">
        <v>4</v>
      </c>
      <c r="G23" s="50">
        <v>3</v>
      </c>
      <c r="H23" s="50">
        <v>3</v>
      </c>
      <c r="I23" s="50">
        <v>24.4</v>
      </c>
      <c r="J23" s="50">
        <v>10</v>
      </c>
      <c r="K23" s="50">
        <v>3</v>
      </c>
      <c r="L23" s="84">
        <v>4</v>
      </c>
      <c r="M23" s="85">
        <v>3</v>
      </c>
      <c r="N23" s="43"/>
      <c r="O23" s="43">
        <v>1</v>
      </c>
      <c r="P23" s="43">
        <v>1</v>
      </c>
      <c r="Q23" s="105">
        <v>2.2</v>
      </c>
      <c r="R23" s="105">
        <v>4.5</v>
      </c>
      <c r="S23" s="106">
        <f t="shared" si="1"/>
        <v>107.8</v>
      </c>
      <c r="T23" s="142" t="s">
        <v>51</v>
      </c>
      <c r="U23" s="139">
        <f t="shared" si="2"/>
        <v>1</v>
      </c>
      <c r="V23" s="109"/>
    </row>
    <row r="24" s="22" customFormat="1" spans="1:22">
      <c r="A24" s="49" t="s">
        <v>42</v>
      </c>
      <c r="B24" s="50">
        <v>19.3</v>
      </c>
      <c r="C24" s="50">
        <v>9.9</v>
      </c>
      <c r="D24" s="50">
        <v>9.8</v>
      </c>
      <c r="E24" s="50">
        <v>5</v>
      </c>
      <c r="F24" s="50">
        <v>4</v>
      </c>
      <c r="G24" s="50">
        <v>3</v>
      </c>
      <c r="H24" s="50">
        <v>3</v>
      </c>
      <c r="I24" s="50">
        <v>22.8</v>
      </c>
      <c r="J24" s="50">
        <v>9.3</v>
      </c>
      <c r="K24" s="50">
        <v>3</v>
      </c>
      <c r="L24" s="86">
        <v>4</v>
      </c>
      <c r="M24" s="86">
        <v>3</v>
      </c>
      <c r="N24" s="43"/>
      <c r="O24" s="43">
        <v>1</v>
      </c>
      <c r="P24" s="43">
        <v>1</v>
      </c>
      <c r="Q24" s="105"/>
      <c r="R24" s="105">
        <v>4.5</v>
      </c>
      <c r="S24" s="106">
        <f t="shared" si="1"/>
        <v>102.6</v>
      </c>
      <c r="T24" s="139" t="s">
        <v>54</v>
      </c>
      <c r="U24" s="139">
        <f t="shared" si="2"/>
        <v>7</v>
      </c>
      <c r="V24" s="109"/>
    </row>
    <row r="25" s="22" customFormat="1" spans="1:22">
      <c r="A25" s="49" t="s">
        <v>43</v>
      </c>
      <c r="B25" s="50">
        <v>19.8</v>
      </c>
      <c r="C25" s="50">
        <v>10</v>
      </c>
      <c r="D25" s="50">
        <v>10</v>
      </c>
      <c r="E25" s="50">
        <v>5</v>
      </c>
      <c r="F25" s="50">
        <v>4</v>
      </c>
      <c r="G25" s="50">
        <v>3</v>
      </c>
      <c r="H25" s="50">
        <v>3</v>
      </c>
      <c r="I25" s="50">
        <v>23.5</v>
      </c>
      <c r="J25" s="50">
        <v>9.5</v>
      </c>
      <c r="K25" s="50">
        <v>3</v>
      </c>
      <c r="L25" s="84">
        <v>4</v>
      </c>
      <c r="M25" s="85">
        <v>3</v>
      </c>
      <c r="N25" s="43"/>
      <c r="O25" s="43">
        <v>1</v>
      </c>
      <c r="P25" s="43">
        <v>1</v>
      </c>
      <c r="Q25" s="105"/>
      <c r="R25" s="105">
        <v>4</v>
      </c>
      <c r="S25" s="106">
        <f t="shared" si="1"/>
        <v>103.8</v>
      </c>
      <c r="T25" s="139" t="s">
        <v>54</v>
      </c>
      <c r="U25" s="139">
        <f t="shared" si="2"/>
        <v>5</v>
      </c>
      <c r="V25" s="109"/>
    </row>
    <row r="26" s="22" customFormat="1" spans="1:22">
      <c r="A26" s="49" t="s">
        <v>44</v>
      </c>
      <c r="B26" s="50">
        <v>19.5</v>
      </c>
      <c r="C26" s="50">
        <v>9.9</v>
      </c>
      <c r="D26" s="50">
        <v>9.8</v>
      </c>
      <c r="E26" s="50">
        <v>5</v>
      </c>
      <c r="F26" s="50">
        <v>4</v>
      </c>
      <c r="G26" s="50">
        <v>3</v>
      </c>
      <c r="H26" s="50">
        <v>3</v>
      </c>
      <c r="I26" s="50">
        <v>22.3</v>
      </c>
      <c r="J26" s="50">
        <v>9.7</v>
      </c>
      <c r="K26" s="50">
        <v>3</v>
      </c>
      <c r="L26" s="86">
        <v>4</v>
      </c>
      <c r="M26" s="86">
        <v>2.8</v>
      </c>
      <c r="N26" s="43"/>
      <c r="O26" s="43">
        <v>1</v>
      </c>
      <c r="P26" s="43">
        <v>1</v>
      </c>
      <c r="Q26" s="105">
        <v>1</v>
      </c>
      <c r="R26" s="105">
        <v>2.5</v>
      </c>
      <c r="S26" s="106">
        <f t="shared" si="1"/>
        <v>101.5</v>
      </c>
      <c r="T26" s="110" t="s">
        <v>56</v>
      </c>
      <c r="U26" s="139">
        <f t="shared" si="2"/>
        <v>9</v>
      </c>
      <c r="V26" s="109"/>
    </row>
    <row r="27" s="22" customFormat="1" spans="1:22">
      <c r="A27" s="49" t="s">
        <v>45</v>
      </c>
      <c r="B27" s="50">
        <v>18</v>
      </c>
      <c r="C27" s="50">
        <v>9.8</v>
      </c>
      <c r="D27" s="50">
        <v>9.3</v>
      </c>
      <c r="E27" s="50">
        <v>5</v>
      </c>
      <c r="F27" s="50">
        <v>4</v>
      </c>
      <c r="G27" s="50">
        <v>3</v>
      </c>
      <c r="H27" s="50">
        <v>3</v>
      </c>
      <c r="I27" s="50">
        <v>22.1</v>
      </c>
      <c r="J27" s="50">
        <v>7.1</v>
      </c>
      <c r="K27" s="50">
        <v>3</v>
      </c>
      <c r="L27" s="84">
        <v>4</v>
      </c>
      <c r="M27" s="85">
        <v>2.8</v>
      </c>
      <c r="N27" s="43"/>
      <c r="O27" s="43">
        <v>1</v>
      </c>
      <c r="P27" s="43">
        <v>1</v>
      </c>
      <c r="Q27" s="105"/>
      <c r="R27" s="105">
        <v>4.5</v>
      </c>
      <c r="S27" s="106">
        <f t="shared" si="1"/>
        <v>97.6</v>
      </c>
      <c r="T27" s="110" t="s">
        <v>56</v>
      </c>
      <c r="U27" s="139">
        <f t="shared" si="2"/>
        <v>12</v>
      </c>
      <c r="V27" s="109"/>
    </row>
    <row r="28" s="22" customFormat="1" ht="16.15" customHeight="1" spans="1:22">
      <c r="A28" s="49" t="s">
        <v>46</v>
      </c>
      <c r="B28" s="50">
        <v>20</v>
      </c>
      <c r="C28" s="50">
        <v>10</v>
      </c>
      <c r="D28" s="50">
        <v>9.9</v>
      </c>
      <c r="E28" s="50">
        <v>4.9</v>
      </c>
      <c r="F28" s="50">
        <v>4</v>
      </c>
      <c r="G28" s="50">
        <v>3</v>
      </c>
      <c r="H28" s="50">
        <v>2.7</v>
      </c>
      <c r="I28" s="50">
        <v>23.8</v>
      </c>
      <c r="J28" s="50">
        <v>9.9</v>
      </c>
      <c r="K28" s="50">
        <v>3</v>
      </c>
      <c r="L28" s="86">
        <v>4</v>
      </c>
      <c r="M28" s="86">
        <v>3</v>
      </c>
      <c r="N28" s="43"/>
      <c r="O28" s="43">
        <v>1</v>
      </c>
      <c r="P28" s="43">
        <v>1</v>
      </c>
      <c r="Q28" s="105">
        <v>1.8</v>
      </c>
      <c r="R28" s="105">
        <v>4</v>
      </c>
      <c r="S28" s="106">
        <f t="shared" si="1"/>
        <v>106</v>
      </c>
      <c r="T28" s="139" t="s">
        <v>54</v>
      </c>
      <c r="U28" s="139">
        <f t="shared" si="2"/>
        <v>3</v>
      </c>
      <c r="V28" s="109"/>
    </row>
    <row r="29" s="22" customFormat="1" ht="16.15" customHeight="1" spans="1:22">
      <c r="A29" s="49" t="s">
        <v>47</v>
      </c>
      <c r="B29" s="50">
        <v>19.2</v>
      </c>
      <c r="C29" s="50">
        <v>9.8</v>
      </c>
      <c r="D29" s="50">
        <v>10</v>
      </c>
      <c r="E29" s="50">
        <v>5</v>
      </c>
      <c r="F29" s="50">
        <v>4</v>
      </c>
      <c r="G29" s="50">
        <v>3</v>
      </c>
      <c r="H29" s="50">
        <v>2.8</v>
      </c>
      <c r="I29" s="50">
        <v>23.4</v>
      </c>
      <c r="J29" s="50">
        <v>9.5</v>
      </c>
      <c r="K29" s="50">
        <v>3</v>
      </c>
      <c r="L29" s="84">
        <v>4</v>
      </c>
      <c r="M29" s="85">
        <v>3</v>
      </c>
      <c r="N29" s="43"/>
      <c r="O29" s="43">
        <v>1</v>
      </c>
      <c r="P29" s="43">
        <v>1</v>
      </c>
      <c r="Q29" s="105">
        <v>2</v>
      </c>
      <c r="R29" s="105">
        <v>4</v>
      </c>
      <c r="S29" s="106">
        <f t="shared" si="1"/>
        <v>104.7</v>
      </c>
      <c r="T29" s="142" t="s">
        <v>51</v>
      </c>
      <c r="U29" s="139">
        <f t="shared" si="2"/>
        <v>4</v>
      </c>
      <c r="V29" s="109"/>
    </row>
    <row r="30" s="22" customFormat="1" ht="16.15" customHeight="1" spans="1:22">
      <c r="A30" s="49" t="s">
        <v>48</v>
      </c>
      <c r="B30" s="50">
        <v>19</v>
      </c>
      <c r="C30" s="50">
        <v>9.9</v>
      </c>
      <c r="D30" s="50">
        <v>9.9</v>
      </c>
      <c r="E30" s="50">
        <v>4.5</v>
      </c>
      <c r="F30" s="50">
        <v>4</v>
      </c>
      <c r="G30" s="50">
        <v>3</v>
      </c>
      <c r="H30" s="50">
        <v>2.9</v>
      </c>
      <c r="I30" s="50">
        <v>24.1</v>
      </c>
      <c r="J30" s="50">
        <v>9.5</v>
      </c>
      <c r="K30" s="50">
        <v>2.5</v>
      </c>
      <c r="L30" s="86">
        <v>4</v>
      </c>
      <c r="M30" s="86">
        <v>3</v>
      </c>
      <c r="N30" s="43"/>
      <c r="O30" s="43">
        <v>1</v>
      </c>
      <c r="P30" s="43">
        <v>0</v>
      </c>
      <c r="Q30" s="105"/>
      <c r="R30" s="105">
        <v>3.5</v>
      </c>
      <c r="S30" s="106">
        <f t="shared" si="1"/>
        <v>100.8</v>
      </c>
      <c r="T30" s="110" t="s">
        <v>56</v>
      </c>
      <c r="U30" s="139">
        <f t="shared" si="2"/>
        <v>10</v>
      </c>
      <c r="V30" s="109"/>
    </row>
    <row r="31" s="22" customFormat="1" ht="16.15" customHeight="1" spans="1:22">
      <c r="A31" s="49" t="s">
        <v>49</v>
      </c>
      <c r="B31" s="50">
        <v>19.5</v>
      </c>
      <c r="C31" s="50">
        <v>9.3</v>
      </c>
      <c r="D31" s="50">
        <v>9.9</v>
      </c>
      <c r="E31" s="50">
        <v>5</v>
      </c>
      <c r="F31" s="50">
        <v>4</v>
      </c>
      <c r="G31" s="50">
        <v>3</v>
      </c>
      <c r="H31" s="50">
        <v>2.6</v>
      </c>
      <c r="I31" s="50">
        <v>23.1</v>
      </c>
      <c r="J31" s="50">
        <v>9.4</v>
      </c>
      <c r="K31" s="50">
        <v>3</v>
      </c>
      <c r="L31" s="84">
        <v>4</v>
      </c>
      <c r="M31" s="85">
        <v>3</v>
      </c>
      <c r="N31" s="43"/>
      <c r="O31" s="43">
        <v>1</v>
      </c>
      <c r="P31" s="43">
        <v>1</v>
      </c>
      <c r="Q31" s="105"/>
      <c r="R31" s="105">
        <v>4</v>
      </c>
      <c r="S31" s="106">
        <f t="shared" si="1"/>
        <v>101.8</v>
      </c>
      <c r="T31" s="139" t="s">
        <v>54</v>
      </c>
      <c r="U31" s="139">
        <f t="shared" si="2"/>
        <v>8</v>
      </c>
      <c r="V31" s="109"/>
    </row>
    <row r="32" s="22" customFormat="1" ht="16.15" customHeight="1" spans="1:22">
      <c r="A32" s="49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3"/>
      <c r="M32" s="3"/>
      <c r="N32" s="43"/>
      <c r="O32" s="43"/>
      <c r="P32" s="43"/>
      <c r="Q32" s="105"/>
      <c r="R32" s="105"/>
      <c r="S32" s="106"/>
      <c r="T32" s="46"/>
      <c r="U32" s="139"/>
      <c r="V32" s="109"/>
    </row>
    <row r="33" s="22" customFormat="1" ht="14.25" spans="1:21">
      <c r="A33" s="52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83"/>
      <c r="O33" s="83"/>
      <c r="P33" s="83"/>
      <c r="Q33" s="103"/>
      <c r="R33" s="103"/>
      <c r="S33" s="104"/>
      <c r="T33" s="48"/>
      <c r="U33" s="48"/>
    </row>
    <row r="34" s="23" customFormat="1" spans="1:22">
      <c r="A34" s="125" t="s">
        <v>50</v>
      </c>
      <c r="B34" s="126">
        <v>19.5</v>
      </c>
      <c r="C34" s="126">
        <v>9.4</v>
      </c>
      <c r="D34" s="126">
        <v>9.5</v>
      </c>
      <c r="E34" s="126">
        <v>4.8</v>
      </c>
      <c r="F34" s="126">
        <v>4</v>
      </c>
      <c r="G34" s="126">
        <v>3</v>
      </c>
      <c r="H34" s="126">
        <v>3</v>
      </c>
      <c r="I34" s="126">
        <v>24.5</v>
      </c>
      <c r="J34" s="126">
        <v>9.7</v>
      </c>
      <c r="K34" s="126">
        <v>3</v>
      </c>
      <c r="L34" s="126">
        <v>4</v>
      </c>
      <c r="M34" s="126"/>
      <c r="N34" s="126"/>
      <c r="O34" s="126">
        <v>1</v>
      </c>
      <c r="P34" s="126">
        <v>1</v>
      </c>
      <c r="Q34" s="38">
        <v>2</v>
      </c>
      <c r="R34" s="38">
        <v>4.5</v>
      </c>
      <c r="S34" s="40">
        <f t="shared" ref="S34:S48" si="3">SUM(B34:R34)</f>
        <v>102.9</v>
      </c>
      <c r="T34" s="143" t="s">
        <v>51</v>
      </c>
      <c r="U34" s="144">
        <f t="shared" ref="U34:U48" si="4">RANK(S34,$S$34:$S$48)</f>
        <v>1</v>
      </c>
      <c r="V34" s="111" t="s">
        <v>52</v>
      </c>
    </row>
    <row r="35" s="23" customFormat="1" spans="1:22">
      <c r="A35" s="125" t="s">
        <v>53</v>
      </c>
      <c r="B35" s="126">
        <v>19.2</v>
      </c>
      <c r="C35" s="126">
        <v>9.2</v>
      </c>
      <c r="D35" s="126">
        <v>9.2</v>
      </c>
      <c r="E35" s="126">
        <v>4.5</v>
      </c>
      <c r="F35" s="126">
        <v>4</v>
      </c>
      <c r="G35" s="126">
        <v>3</v>
      </c>
      <c r="H35" s="126">
        <v>2.9</v>
      </c>
      <c r="I35" s="126">
        <v>23.7</v>
      </c>
      <c r="J35" s="126">
        <v>9.9</v>
      </c>
      <c r="K35" s="126">
        <v>2.8</v>
      </c>
      <c r="L35" s="126">
        <v>4</v>
      </c>
      <c r="M35" s="126"/>
      <c r="N35" s="126"/>
      <c r="O35" s="126">
        <v>1</v>
      </c>
      <c r="P35" s="126">
        <v>0</v>
      </c>
      <c r="Q35" s="38">
        <v>2</v>
      </c>
      <c r="R35" s="38">
        <v>3</v>
      </c>
      <c r="S35" s="40">
        <f t="shared" si="3"/>
        <v>98.4</v>
      </c>
      <c r="T35" s="144" t="s">
        <v>54</v>
      </c>
      <c r="U35" s="144">
        <f t="shared" si="4"/>
        <v>7</v>
      </c>
      <c r="V35" s="111"/>
    </row>
    <row r="36" s="23" customFormat="1" spans="1:22">
      <c r="A36" s="125" t="s">
        <v>55</v>
      </c>
      <c r="B36" s="126">
        <v>17.4</v>
      </c>
      <c r="C36" s="126">
        <v>9</v>
      </c>
      <c r="D36" s="126">
        <v>8.7</v>
      </c>
      <c r="E36" s="126">
        <v>4</v>
      </c>
      <c r="F36" s="126">
        <v>4</v>
      </c>
      <c r="G36" s="126">
        <v>3</v>
      </c>
      <c r="H36" s="126">
        <v>2.6</v>
      </c>
      <c r="I36" s="126">
        <v>20.1</v>
      </c>
      <c r="J36" s="126">
        <v>8.6</v>
      </c>
      <c r="K36" s="126">
        <v>2.6</v>
      </c>
      <c r="L36" s="126">
        <v>4</v>
      </c>
      <c r="M36" s="126"/>
      <c r="N36" s="126"/>
      <c r="O36" s="126">
        <v>1</v>
      </c>
      <c r="P36" s="126">
        <v>0</v>
      </c>
      <c r="Q36" s="38"/>
      <c r="R36" s="38">
        <v>2</v>
      </c>
      <c r="S36" s="40">
        <f t="shared" si="3"/>
        <v>87</v>
      </c>
      <c r="T36" s="35" t="s">
        <v>56</v>
      </c>
      <c r="U36" s="144">
        <f t="shared" si="4"/>
        <v>14</v>
      </c>
      <c r="V36" s="111"/>
    </row>
    <row r="37" s="23" customFormat="1" spans="1:22">
      <c r="A37" s="125" t="s">
        <v>57</v>
      </c>
      <c r="B37" s="126">
        <v>19.5</v>
      </c>
      <c r="C37" s="126">
        <v>9.5</v>
      </c>
      <c r="D37" s="126">
        <v>9.5</v>
      </c>
      <c r="E37" s="126">
        <v>4.8</v>
      </c>
      <c r="F37" s="126">
        <v>4</v>
      </c>
      <c r="G37" s="126">
        <v>3</v>
      </c>
      <c r="H37" s="126">
        <v>3</v>
      </c>
      <c r="I37" s="126">
        <v>24.3</v>
      </c>
      <c r="J37" s="126">
        <v>9.9</v>
      </c>
      <c r="K37" s="126">
        <v>3</v>
      </c>
      <c r="L37" s="126">
        <v>4</v>
      </c>
      <c r="M37" s="126"/>
      <c r="N37" s="126"/>
      <c r="O37" s="126">
        <v>1</v>
      </c>
      <c r="P37" s="126">
        <v>1</v>
      </c>
      <c r="Q37" s="38">
        <v>1.9</v>
      </c>
      <c r="R37" s="38">
        <v>4</v>
      </c>
      <c r="S37" s="40">
        <f t="shared" si="3"/>
        <v>102.4</v>
      </c>
      <c r="T37" s="143" t="s">
        <v>51</v>
      </c>
      <c r="U37" s="144">
        <f t="shared" si="4"/>
        <v>2</v>
      </c>
      <c r="V37" s="111"/>
    </row>
    <row r="38" s="23" customFormat="1" spans="1:22">
      <c r="A38" s="125" t="s">
        <v>58</v>
      </c>
      <c r="B38" s="126">
        <v>18.8</v>
      </c>
      <c r="C38" s="126">
        <v>9</v>
      </c>
      <c r="D38" s="126">
        <v>9</v>
      </c>
      <c r="E38" s="126">
        <v>4.3</v>
      </c>
      <c r="F38" s="126">
        <v>4</v>
      </c>
      <c r="G38" s="126">
        <v>3</v>
      </c>
      <c r="H38" s="126">
        <v>1.4</v>
      </c>
      <c r="I38" s="126">
        <v>22.8</v>
      </c>
      <c r="J38" s="126">
        <v>9.8</v>
      </c>
      <c r="K38" s="126">
        <v>2.8</v>
      </c>
      <c r="L38" s="126">
        <v>4</v>
      </c>
      <c r="M38" s="126"/>
      <c r="N38" s="126"/>
      <c r="O38" s="126">
        <v>1</v>
      </c>
      <c r="P38" s="126">
        <v>0</v>
      </c>
      <c r="Q38" s="38"/>
      <c r="R38" s="38">
        <v>3</v>
      </c>
      <c r="S38" s="40">
        <f t="shared" si="3"/>
        <v>92.9</v>
      </c>
      <c r="T38" s="35" t="s">
        <v>56</v>
      </c>
      <c r="U38" s="144">
        <f t="shared" si="4"/>
        <v>10</v>
      </c>
      <c r="V38" s="111"/>
    </row>
    <row r="39" s="23" customFormat="1" spans="1:22">
      <c r="A39" s="125" t="s">
        <v>59</v>
      </c>
      <c r="B39" s="126">
        <v>19.3</v>
      </c>
      <c r="C39" s="126">
        <v>9.5</v>
      </c>
      <c r="D39" s="126">
        <v>9.2</v>
      </c>
      <c r="E39" s="126">
        <v>4.5</v>
      </c>
      <c r="F39" s="126">
        <v>4</v>
      </c>
      <c r="G39" s="126">
        <v>3</v>
      </c>
      <c r="H39" s="126">
        <v>3</v>
      </c>
      <c r="I39" s="126">
        <v>24.3</v>
      </c>
      <c r="J39" s="126">
        <v>9</v>
      </c>
      <c r="K39" s="126">
        <v>2.9</v>
      </c>
      <c r="L39" s="126">
        <v>4</v>
      </c>
      <c r="M39" s="126"/>
      <c r="N39" s="126"/>
      <c r="O39" s="126">
        <v>1</v>
      </c>
      <c r="P39" s="126">
        <v>0</v>
      </c>
      <c r="Q39" s="38">
        <v>1</v>
      </c>
      <c r="R39" s="38">
        <v>4</v>
      </c>
      <c r="S39" s="40">
        <f t="shared" si="3"/>
        <v>98.7</v>
      </c>
      <c r="T39" s="143" t="s">
        <v>51</v>
      </c>
      <c r="U39" s="144">
        <f t="shared" si="4"/>
        <v>5</v>
      </c>
      <c r="V39" s="111"/>
    </row>
    <row r="40" s="23" customFormat="1" spans="1:22">
      <c r="A40" s="125" t="s">
        <v>60</v>
      </c>
      <c r="B40" s="126">
        <v>19</v>
      </c>
      <c r="C40" s="126">
        <v>9.5</v>
      </c>
      <c r="D40" s="126">
        <v>9.5</v>
      </c>
      <c r="E40" s="126">
        <v>4.8</v>
      </c>
      <c r="F40" s="126">
        <v>4</v>
      </c>
      <c r="G40" s="126">
        <v>3</v>
      </c>
      <c r="H40" s="126">
        <v>3</v>
      </c>
      <c r="I40" s="126">
        <v>24.1</v>
      </c>
      <c r="J40" s="126">
        <v>9.5</v>
      </c>
      <c r="K40" s="126">
        <v>3</v>
      </c>
      <c r="L40" s="126">
        <v>4</v>
      </c>
      <c r="M40" s="126"/>
      <c r="N40" s="126"/>
      <c r="O40" s="126">
        <v>1</v>
      </c>
      <c r="P40" s="126">
        <v>1</v>
      </c>
      <c r="Q40" s="38"/>
      <c r="R40" s="38">
        <v>4</v>
      </c>
      <c r="S40" s="40">
        <f t="shared" si="3"/>
        <v>99.4</v>
      </c>
      <c r="T40" s="144" t="s">
        <v>54</v>
      </c>
      <c r="U40" s="144">
        <f t="shared" si="4"/>
        <v>4</v>
      </c>
      <c r="V40" s="111"/>
    </row>
    <row r="41" s="23" customFormat="1" spans="1:22">
      <c r="A41" s="125" t="s">
        <v>61</v>
      </c>
      <c r="B41" s="126">
        <v>19.4</v>
      </c>
      <c r="C41" s="126">
        <v>9.5</v>
      </c>
      <c r="D41" s="126">
        <v>9.3</v>
      </c>
      <c r="E41" s="126">
        <v>4.2</v>
      </c>
      <c r="F41" s="126">
        <v>4</v>
      </c>
      <c r="G41" s="126">
        <v>3</v>
      </c>
      <c r="H41" s="126">
        <v>2.9</v>
      </c>
      <c r="I41" s="126">
        <v>24.2</v>
      </c>
      <c r="J41" s="126">
        <v>10</v>
      </c>
      <c r="K41" s="126">
        <v>2.6</v>
      </c>
      <c r="L41" s="126">
        <v>4</v>
      </c>
      <c r="M41" s="126"/>
      <c r="N41" s="126"/>
      <c r="O41" s="126">
        <v>1</v>
      </c>
      <c r="P41" s="126">
        <v>0</v>
      </c>
      <c r="Q41" s="38">
        <v>1</v>
      </c>
      <c r="R41" s="38">
        <v>3.5</v>
      </c>
      <c r="S41" s="40">
        <f t="shared" si="3"/>
        <v>98.6</v>
      </c>
      <c r="T41" s="144" t="s">
        <v>54</v>
      </c>
      <c r="U41" s="144">
        <f t="shared" si="4"/>
        <v>6</v>
      </c>
      <c r="V41" s="111"/>
    </row>
    <row r="42" s="23" customFormat="1" spans="1:22">
      <c r="A42" s="125" t="s">
        <v>62</v>
      </c>
      <c r="B42" s="126">
        <v>18.7</v>
      </c>
      <c r="C42" s="126">
        <v>9.5</v>
      </c>
      <c r="D42" s="126">
        <v>8.9</v>
      </c>
      <c r="E42" s="126">
        <v>4.3</v>
      </c>
      <c r="F42" s="126">
        <v>4</v>
      </c>
      <c r="G42" s="126">
        <v>3</v>
      </c>
      <c r="H42" s="126">
        <v>2.8</v>
      </c>
      <c r="I42" s="126">
        <v>23.1</v>
      </c>
      <c r="J42" s="126">
        <v>9.8</v>
      </c>
      <c r="K42" s="126">
        <v>2.2</v>
      </c>
      <c r="L42" s="126">
        <v>4</v>
      </c>
      <c r="M42" s="126"/>
      <c r="N42" s="126"/>
      <c r="O42" s="126">
        <v>1</v>
      </c>
      <c r="P42" s="126">
        <v>0</v>
      </c>
      <c r="Q42" s="38">
        <v>1</v>
      </c>
      <c r="R42" s="38">
        <v>3.5</v>
      </c>
      <c r="S42" s="40">
        <f t="shared" si="3"/>
        <v>95.8</v>
      </c>
      <c r="T42" s="145" t="s">
        <v>56</v>
      </c>
      <c r="U42" s="144">
        <f t="shared" si="4"/>
        <v>8</v>
      </c>
      <c r="V42" s="111"/>
    </row>
    <row r="43" s="23" customFormat="1" ht="15" customHeight="1" spans="1:22">
      <c r="A43" s="125" t="s">
        <v>63</v>
      </c>
      <c r="B43" s="126">
        <v>18.6</v>
      </c>
      <c r="C43" s="126">
        <v>9.4</v>
      </c>
      <c r="D43" s="126">
        <v>9.2</v>
      </c>
      <c r="E43" s="126">
        <v>4.7</v>
      </c>
      <c r="F43" s="126">
        <v>4</v>
      </c>
      <c r="G43" s="126">
        <v>3</v>
      </c>
      <c r="H43" s="126">
        <v>2.9</v>
      </c>
      <c r="I43" s="126">
        <v>22.2</v>
      </c>
      <c r="J43" s="126">
        <v>9</v>
      </c>
      <c r="K43" s="126">
        <v>3</v>
      </c>
      <c r="L43" s="126">
        <v>4</v>
      </c>
      <c r="M43" s="126"/>
      <c r="N43" s="126"/>
      <c r="O43" s="126">
        <v>1</v>
      </c>
      <c r="P43" s="126">
        <v>1</v>
      </c>
      <c r="Q43" s="38"/>
      <c r="R43" s="38">
        <v>3</v>
      </c>
      <c r="S43" s="40">
        <f t="shared" si="3"/>
        <v>95</v>
      </c>
      <c r="T43" s="145" t="s">
        <v>56</v>
      </c>
      <c r="U43" s="144">
        <f t="shared" si="4"/>
        <v>9</v>
      </c>
      <c r="V43" s="111"/>
    </row>
    <row r="44" s="23" customFormat="1" ht="15" customHeight="1" spans="1:22">
      <c r="A44" s="125" t="s">
        <v>64</v>
      </c>
      <c r="B44" s="126">
        <v>19</v>
      </c>
      <c r="C44" s="126">
        <v>9.5</v>
      </c>
      <c r="D44" s="126">
        <v>9.5</v>
      </c>
      <c r="E44" s="126">
        <v>4.8</v>
      </c>
      <c r="F44" s="126">
        <v>4</v>
      </c>
      <c r="G44" s="126">
        <v>3</v>
      </c>
      <c r="H44" s="126">
        <v>2.8</v>
      </c>
      <c r="I44" s="126">
        <v>24.2</v>
      </c>
      <c r="J44" s="126">
        <v>10</v>
      </c>
      <c r="K44" s="126">
        <v>2.9</v>
      </c>
      <c r="L44" s="126">
        <v>4</v>
      </c>
      <c r="M44" s="126"/>
      <c r="N44" s="126"/>
      <c r="O44" s="126">
        <v>1</v>
      </c>
      <c r="P44" s="126">
        <v>0</v>
      </c>
      <c r="Q44" s="38">
        <v>1</v>
      </c>
      <c r="R44" s="38">
        <v>4</v>
      </c>
      <c r="S44" s="40">
        <f t="shared" si="3"/>
        <v>99.7</v>
      </c>
      <c r="T44" s="144" t="s">
        <v>54</v>
      </c>
      <c r="U44" s="144">
        <f t="shared" si="4"/>
        <v>3</v>
      </c>
      <c r="V44" s="111"/>
    </row>
    <row r="45" s="22" customFormat="1" ht="15" customHeight="1" spans="1:22">
      <c r="A45" s="49" t="s">
        <v>65</v>
      </c>
      <c r="B45" s="53">
        <v>17.8</v>
      </c>
      <c r="C45" s="53">
        <v>9.4</v>
      </c>
      <c r="D45" s="53">
        <v>9.3</v>
      </c>
      <c r="E45" s="53">
        <v>4.6</v>
      </c>
      <c r="F45" s="53">
        <v>4</v>
      </c>
      <c r="G45" s="53">
        <v>3</v>
      </c>
      <c r="H45" s="53">
        <v>3</v>
      </c>
      <c r="I45" s="53">
        <v>19.5</v>
      </c>
      <c r="J45" s="53">
        <v>9.4</v>
      </c>
      <c r="K45" s="53">
        <v>2.6</v>
      </c>
      <c r="L45" s="53">
        <v>4</v>
      </c>
      <c r="M45" s="53"/>
      <c r="N45" s="53"/>
      <c r="O45" s="53">
        <v>1</v>
      </c>
      <c r="P45" s="53">
        <v>0</v>
      </c>
      <c r="Q45" s="78"/>
      <c r="R45" s="78">
        <v>3</v>
      </c>
      <c r="S45" s="106">
        <f t="shared" si="3"/>
        <v>90.6</v>
      </c>
      <c r="T45" s="113" t="s">
        <v>56</v>
      </c>
      <c r="U45" s="141">
        <f t="shared" si="4"/>
        <v>13</v>
      </c>
      <c r="V45" s="111"/>
    </row>
    <row r="46" s="22" customFormat="1" ht="15" customHeight="1" spans="1:22">
      <c r="A46" s="49" t="s">
        <v>66</v>
      </c>
      <c r="B46" s="53">
        <v>17.3</v>
      </c>
      <c r="C46" s="53">
        <v>9.3</v>
      </c>
      <c r="D46" s="53">
        <v>8.8</v>
      </c>
      <c r="E46" s="53">
        <v>4.3</v>
      </c>
      <c r="F46" s="53">
        <v>4</v>
      </c>
      <c r="G46" s="53">
        <v>3</v>
      </c>
      <c r="H46" s="53">
        <v>2.9</v>
      </c>
      <c r="I46" s="53">
        <v>23.7</v>
      </c>
      <c r="J46" s="53">
        <v>8.9</v>
      </c>
      <c r="K46" s="53">
        <v>2.3</v>
      </c>
      <c r="L46" s="53">
        <v>4</v>
      </c>
      <c r="M46" s="53"/>
      <c r="N46" s="53"/>
      <c r="O46" s="53">
        <v>1</v>
      </c>
      <c r="P46" s="53">
        <v>0</v>
      </c>
      <c r="Q46" s="78"/>
      <c r="R46" s="78">
        <v>2</v>
      </c>
      <c r="S46" s="106">
        <f t="shared" si="3"/>
        <v>91.5</v>
      </c>
      <c r="T46" s="69" t="s">
        <v>56</v>
      </c>
      <c r="U46" s="141">
        <f t="shared" si="4"/>
        <v>12</v>
      </c>
      <c r="V46" s="111"/>
    </row>
    <row r="47" s="22" customFormat="1" ht="15" customHeight="1" spans="1:22">
      <c r="A47" s="27" t="s">
        <v>67</v>
      </c>
      <c r="B47" s="53">
        <v>17.8</v>
      </c>
      <c r="C47" s="53">
        <v>9.1</v>
      </c>
      <c r="D47" s="53">
        <v>9</v>
      </c>
      <c r="E47" s="53">
        <v>4</v>
      </c>
      <c r="F47" s="53">
        <v>4</v>
      </c>
      <c r="G47" s="53">
        <v>2.4</v>
      </c>
      <c r="H47" s="53">
        <v>1</v>
      </c>
      <c r="I47" s="53">
        <v>22.3</v>
      </c>
      <c r="J47" s="53">
        <v>4</v>
      </c>
      <c r="K47" s="53">
        <v>2.8</v>
      </c>
      <c r="L47" s="53">
        <v>4</v>
      </c>
      <c r="M47" s="53"/>
      <c r="N47" s="53"/>
      <c r="O47" s="53">
        <v>0</v>
      </c>
      <c r="P47" s="53">
        <v>0</v>
      </c>
      <c r="Q47" s="78">
        <v>0.1</v>
      </c>
      <c r="R47" s="78">
        <v>2</v>
      </c>
      <c r="S47" s="106">
        <f t="shared" si="3"/>
        <v>82.5</v>
      </c>
      <c r="T47" s="69" t="s">
        <v>56</v>
      </c>
      <c r="U47" s="141">
        <f t="shared" si="4"/>
        <v>15</v>
      </c>
      <c r="V47" s="111"/>
    </row>
    <row r="48" s="22" customFormat="1" ht="15" customHeight="1" spans="1:22">
      <c r="A48" s="49" t="s">
        <v>68</v>
      </c>
      <c r="B48" s="54">
        <v>19.3</v>
      </c>
      <c r="C48" s="54">
        <v>9.2</v>
      </c>
      <c r="D48" s="54">
        <v>9.3</v>
      </c>
      <c r="E48" s="54">
        <v>4.7</v>
      </c>
      <c r="F48" s="54">
        <v>4</v>
      </c>
      <c r="G48" s="54">
        <v>3</v>
      </c>
      <c r="H48" s="54">
        <v>3</v>
      </c>
      <c r="I48" s="54">
        <v>21.3</v>
      </c>
      <c r="J48" s="54">
        <v>9.2</v>
      </c>
      <c r="K48" s="54">
        <v>2.4</v>
      </c>
      <c r="L48" s="54">
        <v>4</v>
      </c>
      <c r="M48" s="54"/>
      <c r="N48" s="54"/>
      <c r="O48" s="54">
        <v>1</v>
      </c>
      <c r="P48" s="54">
        <v>0</v>
      </c>
      <c r="Q48" s="92"/>
      <c r="R48" s="92">
        <v>2</v>
      </c>
      <c r="S48" s="106">
        <f t="shared" si="3"/>
        <v>92.4</v>
      </c>
      <c r="T48" s="69" t="s">
        <v>56</v>
      </c>
      <c r="U48" s="141">
        <f t="shared" si="4"/>
        <v>11</v>
      </c>
      <c r="V48" s="111"/>
    </row>
    <row r="49" s="22" customFormat="1" ht="20.1" customHeight="1" spans="1:21">
      <c r="A49" s="55" t="s">
        <v>177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114"/>
    </row>
    <row r="50" s="22" customFormat="1" ht="21" customHeight="1" spans="1:21">
      <c r="A50" s="57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115"/>
    </row>
    <row r="51" s="22" customFormat="1" ht="14.25" spans="1:19">
      <c r="A51" s="127" t="s">
        <v>70</v>
      </c>
      <c r="B51" s="60" t="s">
        <v>71</v>
      </c>
      <c r="C51" s="128" t="s">
        <v>141</v>
      </c>
      <c r="D51" s="128" t="s">
        <v>288</v>
      </c>
      <c r="E51" s="128" t="s">
        <v>302</v>
      </c>
      <c r="F51" s="128" t="s">
        <v>103</v>
      </c>
      <c r="G51" s="128" t="s">
        <v>165</v>
      </c>
      <c r="H51" s="128" t="s">
        <v>190</v>
      </c>
      <c r="I51" s="128" t="s">
        <v>310</v>
      </c>
      <c r="J51" s="128" t="s">
        <v>311</v>
      </c>
      <c r="K51" s="128" t="s">
        <v>312</v>
      </c>
      <c r="L51" s="128" t="s">
        <v>180</v>
      </c>
      <c r="M51" s="128"/>
      <c r="N51" s="87"/>
      <c r="O51" s="87"/>
      <c r="P51" s="87"/>
      <c r="Q51" s="116"/>
      <c r="R51" s="117"/>
      <c r="S51" s="24"/>
    </row>
    <row r="52" s="22" customFormat="1" ht="45" customHeight="1" spans="1:19">
      <c r="A52" s="127"/>
      <c r="B52" s="62" t="s">
        <v>72</v>
      </c>
      <c r="C52" s="129" t="s">
        <v>105</v>
      </c>
      <c r="D52" s="129" t="s">
        <v>108</v>
      </c>
      <c r="E52" s="129" t="s">
        <v>303</v>
      </c>
      <c r="F52" s="129" t="s">
        <v>291</v>
      </c>
      <c r="G52" s="129" t="s">
        <v>146</v>
      </c>
      <c r="H52" s="129" t="s">
        <v>146</v>
      </c>
      <c r="I52" s="129" t="s">
        <v>110</v>
      </c>
      <c r="J52" s="129" t="s">
        <v>110</v>
      </c>
      <c r="K52" s="129" t="s">
        <v>313</v>
      </c>
      <c r="L52" s="129" t="s">
        <v>314</v>
      </c>
      <c r="M52" s="137"/>
      <c r="N52" s="29"/>
      <c r="O52" s="29"/>
      <c r="P52" s="29"/>
      <c r="Q52" s="106"/>
      <c r="R52" s="118"/>
      <c r="S52" s="24"/>
    </row>
    <row r="53" s="22" customFormat="1" spans="1:19">
      <c r="A53" s="127"/>
      <c r="B53" s="60" t="s">
        <v>73</v>
      </c>
      <c r="C53" s="130" t="s">
        <v>167</v>
      </c>
      <c r="D53" s="130" t="s">
        <v>149</v>
      </c>
      <c r="E53" s="130" t="s">
        <v>115</v>
      </c>
      <c r="F53" s="130" t="s">
        <v>116</v>
      </c>
      <c r="G53" s="130" t="s">
        <v>170</v>
      </c>
      <c r="H53" s="130" t="s">
        <v>304</v>
      </c>
      <c r="I53" s="130" t="s">
        <v>151</v>
      </c>
      <c r="J53" s="130" t="s">
        <v>172</v>
      </c>
      <c r="K53" s="130" t="s">
        <v>185</v>
      </c>
      <c r="L53" s="130" t="s">
        <v>152</v>
      </c>
      <c r="M53" s="130"/>
      <c r="N53" s="138"/>
      <c r="O53" s="3"/>
      <c r="P53" s="3"/>
      <c r="Q53" s="118"/>
      <c r="R53" s="118"/>
      <c r="S53" s="24"/>
    </row>
    <row r="54" s="22" customFormat="1" ht="35.1" customHeight="1" spans="1:19">
      <c r="A54" s="127"/>
      <c r="B54" s="3" t="s">
        <v>72</v>
      </c>
      <c r="C54" s="129" t="s">
        <v>123</v>
      </c>
      <c r="D54" s="129" t="s">
        <v>123</v>
      </c>
      <c r="E54" s="129" t="s">
        <v>125</v>
      </c>
      <c r="F54" s="129" t="s">
        <v>126</v>
      </c>
      <c r="G54" s="129" t="s">
        <v>126</v>
      </c>
      <c r="H54" s="129" t="s">
        <v>315</v>
      </c>
      <c r="I54" s="129" t="s">
        <v>154</v>
      </c>
      <c r="J54" s="129" t="s">
        <v>128</v>
      </c>
      <c r="K54" s="129" t="s">
        <v>155</v>
      </c>
      <c r="L54" s="129" t="s">
        <v>155</v>
      </c>
      <c r="M54" s="129"/>
      <c r="N54" s="138"/>
      <c r="O54" s="3"/>
      <c r="P54" s="3"/>
      <c r="Q54" s="118"/>
      <c r="R54" s="118"/>
      <c r="S54" s="24"/>
    </row>
    <row r="55" s="22" customFormat="1" spans="1:19">
      <c r="A55" s="127"/>
      <c r="B55" s="66" t="s">
        <v>74</v>
      </c>
      <c r="C55" s="131" t="s">
        <v>75</v>
      </c>
      <c r="D55" s="131" t="s">
        <v>77</v>
      </c>
      <c r="E55" s="129" t="s">
        <v>78</v>
      </c>
      <c r="F55" s="129" t="s">
        <v>156</v>
      </c>
      <c r="G55" s="129" t="s">
        <v>157</v>
      </c>
      <c r="H55" s="129" t="s">
        <v>79</v>
      </c>
      <c r="I55" s="129" t="s">
        <v>80</v>
      </c>
      <c r="J55" s="129" t="s">
        <v>158</v>
      </c>
      <c r="K55" s="129" t="s">
        <v>132</v>
      </c>
      <c r="L55" s="129" t="s">
        <v>84</v>
      </c>
      <c r="M55" s="137"/>
      <c r="N55" s="3"/>
      <c r="O55" s="3"/>
      <c r="P55" s="3"/>
      <c r="Q55" s="118"/>
      <c r="R55" s="118"/>
      <c r="S55" s="24"/>
    </row>
    <row r="56" s="22" customFormat="1" ht="38.1" customHeight="1" spans="1:19">
      <c r="A56" s="132"/>
      <c r="B56" s="66" t="s">
        <v>72</v>
      </c>
      <c r="C56" s="129" t="s">
        <v>85</v>
      </c>
      <c r="D56" s="129" t="s">
        <v>85</v>
      </c>
      <c r="E56" s="129" t="s">
        <v>86</v>
      </c>
      <c r="F56" s="129" t="s">
        <v>86</v>
      </c>
      <c r="G56" s="129" t="s">
        <v>87</v>
      </c>
      <c r="H56" s="129" t="s">
        <v>194</v>
      </c>
      <c r="I56" s="129" t="s">
        <v>88</v>
      </c>
      <c r="J56" s="129" t="s">
        <v>134</v>
      </c>
      <c r="K56" s="129" t="s">
        <v>135</v>
      </c>
      <c r="L56" s="129" t="s">
        <v>91</v>
      </c>
      <c r="M56" s="137"/>
      <c r="N56" s="3"/>
      <c r="O56" s="3"/>
      <c r="P56" s="3"/>
      <c r="Q56" s="118"/>
      <c r="R56" s="118"/>
      <c r="S56" s="24"/>
    </row>
  </sheetData>
  <mergeCells count="31">
    <mergeCell ref="A1:U1"/>
    <mergeCell ref="B2:H2"/>
    <mergeCell ref="I2:J2"/>
    <mergeCell ref="K2:M2"/>
    <mergeCell ref="N2:R2"/>
    <mergeCell ref="A2:A4"/>
    <mergeCell ref="A51:A56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2:S4"/>
    <mergeCell ref="T2:T4"/>
    <mergeCell ref="U2:U4"/>
    <mergeCell ref="V5:V17"/>
    <mergeCell ref="V19:V32"/>
    <mergeCell ref="V34:V48"/>
    <mergeCell ref="A49:U50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6"/>
  <sheetViews>
    <sheetView workbookViewId="0">
      <selection activeCell="A1" sqref="$A1:$XFD1048576"/>
    </sheetView>
  </sheetViews>
  <sheetFormatPr defaultColWidth="9" defaultRowHeight="13.5"/>
  <cols>
    <col min="1" max="1" width="8.5" style="22" customWidth="1"/>
    <col min="2" max="3" width="9.25" style="22" customWidth="1"/>
    <col min="4" max="4" width="7" style="22" customWidth="1"/>
    <col min="5" max="5" width="6.875" style="22" customWidth="1"/>
    <col min="6" max="6" width="7.75" style="22" customWidth="1"/>
    <col min="7" max="7" width="9.25" style="22" customWidth="1"/>
    <col min="8" max="8" width="7.25" style="22" customWidth="1"/>
    <col min="9" max="9" width="8" style="22" customWidth="1"/>
    <col min="10" max="16" width="9.25" style="22" customWidth="1"/>
    <col min="17" max="17" width="9.25" style="24" customWidth="1"/>
    <col min="18" max="18" width="11.5" style="24" customWidth="1"/>
    <col min="19" max="19" width="13" style="24" customWidth="1"/>
    <col min="20" max="20" width="11.875" style="22" customWidth="1"/>
    <col min="21" max="21" width="7.875" style="22" hidden="1" customWidth="1"/>
    <col min="22" max="22" width="17.75" style="22" customWidth="1"/>
    <col min="23" max="16384" width="9" style="22"/>
  </cols>
  <sheetData>
    <row r="1" s="22" customFormat="1" ht="36.75" customHeight="1" spans="1:21">
      <c r="A1" s="25" t="s">
        <v>316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="22" customFormat="1" ht="18.4" customHeight="1" spans="1:21">
      <c r="A2" s="27" t="s">
        <v>1</v>
      </c>
      <c r="B2" s="28" t="s">
        <v>2</v>
      </c>
      <c r="C2" s="28"/>
      <c r="D2" s="28"/>
      <c r="E2" s="28"/>
      <c r="F2" s="28"/>
      <c r="G2" s="28"/>
      <c r="H2" s="28"/>
      <c r="I2" s="28" t="s">
        <v>3</v>
      </c>
      <c r="J2" s="28"/>
      <c r="K2" s="28" t="s">
        <v>4</v>
      </c>
      <c r="L2" s="28"/>
      <c r="M2" s="28"/>
      <c r="N2" s="28" t="s">
        <v>5</v>
      </c>
      <c r="O2" s="28"/>
      <c r="P2" s="28"/>
      <c r="Q2" s="28"/>
      <c r="R2" s="28"/>
      <c r="S2" s="90" t="s">
        <v>6</v>
      </c>
      <c r="T2" s="91" t="s">
        <v>7</v>
      </c>
      <c r="U2" s="3" t="s">
        <v>175</v>
      </c>
    </row>
    <row r="3" s="22" customFormat="1" ht="18" customHeight="1" spans="1:21">
      <c r="A3" s="27"/>
      <c r="B3" s="27" t="s">
        <v>8</v>
      </c>
      <c r="C3" s="27" t="s">
        <v>9</v>
      </c>
      <c r="D3" s="27" t="s">
        <v>10</v>
      </c>
      <c r="E3" s="27" t="s">
        <v>11</v>
      </c>
      <c r="F3" s="27" t="s">
        <v>12</v>
      </c>
      <c r="G3" s="27" t="s">
        <v>13</v>
      </c>
      <c r="H3" s="27" t="s">
        <v>14</v>
      </c>
      <c r="I3" s="27" t="s">
        <v>15</v>
      </c>
      <c r="J3" s="27" t="s">
        <v>16</v>
      </c>
      <c r="K3" s="27" t="s">
        <v>17</v>
      </c>
      <c r="L3" s="27" t="s">
        <v>18</v>
      </c>
      <c r="M3" s="27" t="s">
        <v>19</v>
      </c>
      <c r="N3" s="27" t="s">
        <v>20</v>
      </c>
      <c r="O3" s="27" t="s">
        <v>21</v>
      </c>
      <c r="P3" s="69" t="s">
        <v>176</v>
      </c>
      <c r="Q3" s="78" t="s">
        <v>22</v>
      </c>
      <c r="R3" s="92" t="s">
        <v>23</v>
      </c>
      <c r="S3" s="90"/>
      <c r="T3" s="91"/>
      <c r="U3" s="3"/>
    </row>
    <row r="4" s="22" customFormat="1" ht="18" customHeight="1" spans="1:21">
      <c r="A4" s="27"/>
      <c r="B4" s="29"/>
      <c r="C4" s="29"/>
      <c r="D4" s="29"/>
      <c r="E4" s="29"/>
      <c r="F4" s="27"/>
      <c r="G4" s="27"/>
      <c r="H4" s="29"/>
      <c r="I4" s="29"/>
      <c r="J4" s="29"/>
      <c r="K4" s="29"/>
      <c r="L4" s="29"/>
      <c r="M4" s="29"/>
      <c r="N4" s="29"/>
      <c r="O4" s="27"/>
      <c r="P4" s="69"/>
      <c r="Q4" s="93"/>
      <c r="R4" s="92"/>
      <c r="S4" s="90"/>
      <c r="T4" s="91"/>
      <c r="U4" s="3"/>
    </row>
    <row r="5" s="23" customFormat="1" spans="1:22">
      <c r="A5" s="30" t="s">
        <v>24</v>
      </c>
      <c r="B5" s="31">
        <v>19.7</v>
      </c>
      <c r="C5" s="31">
        <v>10</v>
      </c>
      <c r="D5" s="31">
        <v>10</v>
      </c>
      <c r="E5" s="31">
        <v>5</v>
      </c>
      <c r="F5" s="32">
        <v>3.8</v>
      </c>
      <c r="G5" s="33">
        <v>3</v>
      </c>
      <c r="H5" s="34">
        <v>2.9</v>
      </c>
      <c r="I5" s="33">
        <v>23.7</v>
      </c>
      <c r="J5" s="33">
        <v>9.3</v>
      </c>
      <c r="K5" s="70">
        <v>3</v>
      </c>
      <c r="L5" s="71">
        <v>4</v>
      </c>
      <c r="M5" s="72">
        <v>3</v>
      </c>
      <c r="N5" s="73">
        <v>2</v>
      </c>
      <c r="O5" s="73">
        <v>1</v>
      </c>
      <c r="P5" s="73">
        <v>1</v>
      </c>
      <c r="Q5" s="33">
        <v>3</v>
      </c>
      <c r="R5" s="33">
        <v>4</v>
      </c>
      <c r="S5" s="94">
        <f t="shared" ref="S5:S17" si="0">SUM(B5:R5)</f>
        <v>108.4</v>
      </c>
      <c r="T5" s="95" t="s">
        <v>51</v>
      </c>
      <c r="U5" s="96">
        <f>RANK(S5,$S$5:$S$17)</f>
        <v>2</v>
      </c>
      <c r="V5" s="97" t="s">
        <v>286</v>
      </c>
    </row>
    <row r="6" s="23" customFormat="1" spans="1:22">
      <c r="A6" s="35" t="s">
        <v>25</v>
      </c>
      <c r="B6" s="36">
        <v>19.2</v>
      </c>
      <c r="C6" s="36">
        <v>9.8</v>
      </c>
      <c r="D6" s="36">
        <v>10</v>
      </c>
      <c r="E6" s="36">
        <v>4.8</v>
      </c>
      <c r="F6" s="37">
        <v>4</v>
      </c>
      <c r="G6" s="38">
        <v>2.8</v>
      </c>
      <c r="H6" s="39">
        <v>2.9</v>
      </c>
      <c r="I6" s="38">
        <v>21.4</v>
      </c>
      <c r="J6" s="38">
        <v>7.1</v>
      </c>
      <c r="K6" s="74">
        <v>2.3</v>
      </c>
      <c r="L6" s="75">
        <v>3.8</v>
      </c>
      <c r="M6" s="76">
        <v>2.8</v>
      </c>
      <c r="N6" s="77">
        <v>0.5</v>
      </c>
      <c r="O6" s="77">
        <v>0</v>
      </c>
      <c r="P6" s="77">
        <v>0</v>
      </c>
      <c r="Q6" s="38">
        <v>0</v>
      </c>
      <c r="R6" s="38">
        <v>2</v>
      </c>
      <c r="S6" s="94">
        <f t="shared" si="0"/>
        <v>93.4</v>
      </c>
      <c r="T6" s="98" t="s">
        <v>56</v>
      </c>
      <c r="U6" s="99">
        <f>RANK(S6,$S$5:$S$17)</f>
        <v>12</v>
      </c>
      <c r="V6" s="97"/>
    </row>
    <row r="7" s="23" customFormat="1" ht="17.1" customHeight="1" spans="1:22">
      <c r="A7" s="35" t="s">
        <v>26</v>
      </c>
      <c r="B7" s="36">
        <v>19.8</v>
      </c>
      <c r="C7" s="36">
        <v>10</v>
      </c>
      <c r="D7" s="36">
        <v>10</v>
      </c>
      <c r="E7" s="36">
        <v>5</v>
      </c>
      <c r="F7" s="37">
        <v>3.8</v>
      </c>
      <c r="G7" s="38">
        <v>3</v>
      </c>
      <c r="H7" s="39">
        <v>2.8</v>
      </c>
      <c r="I7" s="38">
        <v>21.9</v>
      </c>
      <c r="J7" s="38">
        <v>9.4</v>
      </c>
      <c r="K7" s="74">
        <v>2.7</v>
      </c>
      <c r="L7" s="75">
        <v>4</v>
      </c>
      <c r="M7" s="76">
        <v>3</v>
      </c>
      <c r="N7" s="77">
        <v>0.5</v>
      </c>
      <c r="O7" s="77">
        <v>1</v>
      </c>
      <c r="P7" s="77">
        <v>0</v>
      </c>
      <c r="Q7" s="38">
        <v>1</v>
      </c>
      <c r="R7" s="38">
        <v>2</v>
      </c>
      <c r="S7" s="94">
        <f t="shared" si="0"/>
        <v>99.9</v>
      </c>
      <c r="T7" s="98" t="s">
        <v>56</v>
      </c>
      <c r="U7" s="99">
        <f>RANK(S7,$S$5:$S$17)</f>
        <v>8</v>
      </c>
      <c r="V7" s="97"/>
    </row>
    <row r="8" s="23" customFormat="1" ht="16.15" customHeight="1" spans="1:22">
      <c r="A8" s="35" t="s">
        <v>27</v>
      </c>
      <c r="B8" s="36">
        <v>20</v>
      </c>
      <c r="C8" s="36">
        <v>10</v>
      </c>
      <c r="D8" s="36">
        <v>10</v>
      </c>
      <c r="E8" s="36">
        <v>5</v>
      </c>
      <c r="F8" s="40">
        <v>3.9</v>
      </c>
      <c r="G8" s="38">
        <v>3</v>
      </c>
      <c r="H8" s="39">
        <v>3</v>
      </c>
      <c r="I8" s="38">
        <v>23.4</v>
      </c>
      <c r="J8" s="38">
        <v>9.7</v>
      </c>
      <c r="K8" s="74">
        <v>3</v>
      </c>
      <c r="L8" s="75">
        <v>3.8</v>
      </c>
      <c r="M8" s="76">
        <v>3</v>
      </c>
      <c r="N8" s="77">
        <v>0.5</v>
      </c>
      <c r="O8" s="77">
        <v>1</v>
      </c>
      <c r="P8" s="77">
        <v>1</v>
      </c>
      <c r="Q8" s="38">
        <v>2.6</v>
      </c>
      <c r="R8" s="38">
        <v>3.5</v>
      </c>
      <c r="S8" s="94">
        <f t="shared" si="0"/>
        <v>106.4</v>
      </c>
      <c r="T8" s="99" t="s">
        <v>54</v>
      </c>
      <c r="U8" s="99">
        <f>RANK(S8,$S$5:$S$17)</f>
        <v>3</v>
      </c>
      <c r="V8" s="97"/>
    </row>
    <row r="9" s="23" customFormat="1" ht="14.1" customHeight="1" spans="1:22">
      <c r="A9" s="35" t="s">
        <v>28</v>
      </c>
      <c r="B9" s="36">
        <v>19.2</v>
      </c>
      <c r="C9" s="36">
        <v>10</v>
      </c>
      <c r="D9" s="36">
        <v>10</v>
      </c>
      <c r="E9" s="36">
        <v>4.8</v>
      </c>
      <c r="F9" s="40">
        <v>3.8</v>
      </c>
      <c r="G9" s="38">
        <v>3</v>
      </c>
      <c r="H9" s="39">
        <v>2.7</v>
      </c>
      <c r="I9" s="38">
        <v>22</v>
      </c>
      <c r="J9" s="38">
        <v>8.9</v>
      </c>
      <c r="K9" s="74">
        <v>3</v>
      </c>
      <c r="L9" s="75">
        <v>4</v>
      </c>
      <c r="M9" s="76">
        <v>2.8</v>
      </c>
      <c r="N9" s="77">
        <v>0.5</v>
      </c>
      <c r="O9" s="77">
        <v>1</v>
      </c>
      <c r="P9" s="77">
        <v>1</v>
      </c>
      <c r="Q9" s="38">
        <v>0.4</v>
      </c>
      <c r="R9" s="38">
        <v>4</v>
      </c>
      <c r="S9" s="94">
        <f t="shared" si="0"/>
        <v>101.1</v>
      </c>
      <c r="T9" s="99" t="s">
        <v>54</v>
      </c>
      <c r="U9" s="99">
        <f>RANK(S9,$S$5:$S$17)</f>
        <v>6</v>
      </c>
      <c r="V9" s="97"/>
    </row>
    <row r="10" s="23" customFormat="1" ht="14.1" customHeight="1" spans="1:22">
      <c r="A10" s="35" t="s">
        <v>29</v>
      </c>
      <c r="B10" s="36">
        <v>17.6</v>
      </c>
      <c r="C10" s="36">
        <v>10</v>
      </c>
      <c r="D10" s="36">
        <v>9.9</v>
      </c>
      <c r="E10" s="36">
        <v>5</v>
      </c>
      <c r="F10" s="41">
        <v>0.8</v>
      </c>
      <c r="G10" s="42">
        <v>3</v>
      </c>
      <c r="H10" s="39">
        <v>1</v>
      </c>
      <c r="I10" s="38">
        <v>20.5</v>
      </c>
      <c r="J10" s="38">
        <v>5.9</v>
      </c>
      <c r="K10" s="74">
        <v>3</v>
      </c>
      <c r="L10" s="75">
        <v>4</v>
      </c>
      <c r="M10" s="76">
        <v>2.8</v>
      </c>
      <c r="N10" s="77">
        <v>1.5</v>
      </c>
      <c r="O10" s="77">
        <v>1</v>
      </c>
      <c r="P10" s="77">
        <v>1</v>
      </c>
      <c r="Q10" s="38">
        <v>0</v>
      </c>
      <c r="R10" s="38">
        <v>4</v>
      </c>
      <c r="S10" s="94">
        <f t="shared" si="0"/>
        <v>91</v>
      </c>
      <c r="T10" s="98" t="s">
        <v>56</v>
      </c>
      <c r="U10" s="99">
        <f>RANK(S10,$S$5:$S$17)</f>
        <v>13</v>
      </c>
      <c r="V10" s="97"/>
    </row>
    <row r="11" s="23" customFormat="1" ht="14.1" customHeight="1" spans="1:22">
      <c r="A11" s="35" t="s">
        <v>30</v>
      </c>
      <c r="B11" s="36">
        <v>19.4</v>
      </c>
      <c r="C11" s="36">
        <v>10</v>
      </c>
      <c r="D11" s="36">
        <v>9.5</v>
      </c>
      <c r="E11" s="36">
        <v>5</v>
      </c>
      <c r="F11" s="41">
        <v>3.4</v>
      </c>
      <c r="G11" s="42">
        <v>3</v>
      </c>
      <c r="H11" s="39">
        <v>3</v>
      </c>
      <c r="I11" s="38">
        <v>23.1</v>
      </c>
      <c r="J11" s="38">
        <v>10</v>
      </c>
      <c r="K11" s="74">
        <v>3</v>
      </c>
      <c r="L11" s="75">
        <v>4</v>
      </c>
      <c r="M11" s="76">
        <v>3</v>
      </c>
      <c r="N11" s="77">
        <v>1.5</v>
      </c>
      <c r="O11" s="77">
        <v>1</v>
      </c>
      <c r="P11" s="77">
        <v>1</v>
      </c>
      <c r="Q11" s="38">
        <v>0.2</v>
      </c>
      <c r="R11" s="38">
        <v>3</v>
      </c>
      <c r="S11" s="94">
        <f t="shared" si="0"/>
        <v>103.1</v>
      </c>
      <c r="T11" s="95" t="s">
        <v>51</v>
      </c>
      <c r="U11" s="99">
        <f>RANK(S11,$S$5:$S$17)</f>
        <v>4</v>
      </c>
      <c r="V11" s="97"/>
    </row>
    <row r="12" s="23" customFormat="1" ht="14.1" customHeight="1" spans="1:22">
      <c r="A12" s="35" t="s">
        <v>31</v>
      </c>
      <c r="B12" s="36">
        <v>19.4</v>
      </c>
      <c r="C12" s="36">
        <v>10</v>
      </c>
      <c r="D12" s="36">
        <v>9.9</v>
      </c>
      <c r="E12" s="36">
        <v>5</v>
      </c>
      <c r="F12" s="41">
        <v>4</v>
      </c>
      <c r="G12" s="42">
        <v>3</v>
      </c>
      <c r="H12" s="39">
        <v>3</v>
      </c>
      <c r="I12" s="38">
        <v>23.6</v>
      </c>
      <c r="J12" s="38">
        <v>9.8</v>
      </c>
      <c r="K12" s="74">
        <v>3</v>
      </c>
      <c r="L12" s="75">
        <v>4</v>
      </c>
      <c r="M12" s="76">
        <v>3</v>
      </c>
      <c r="N12" s="77">
        <v>5</v>
      </c>
      <c r="O12" s="77">
        <v>1</v>
      </c>
      <c r="P12" s="77">
        <v>1</v>
      </c>
      <c r="Q12" s="38">
        <v>1</v>
      </c>
      <c r="R12" s="38">
        <v>3</v>
      </c>
      <c r="S12" s="94">
        <f t="shared" si="0"/>
        <v>108.7</v>
      </c>
      <c r="T12" s="95" t="s">
        <v>51</v>
      </c>
      <c r="U12" s="99">
        <f>RANK(S12,$S$5:$S$17)</f>
        <v>1</v>
      </c>
      <c r="V12" s="97"/>
    </row>
    <row r="13" s="23" customFormat="1" ht="14.1" customHeight="1" spans="1:22">
      <c r="A13" s="35" t="s">
        <v>32</v>
      </c>
      <c r="B13" s="36">
        <v>19.5</v>
      </c>
      <c r="C13" s="36">
        <v>9.9</v>
      </c>
      <c r="D13" s="36">
        <v>9.9</v>
      </c>
      <c r="E13" s="36">
        <v>5</v>
      </c>
      <c r="F13" s="41">
        <v>4</v>
      </c>
      <c r="G13" s="42">
        <v>3</v>
      </c>
      <c r="H13" s="39">
        <v>3</v>
      </c>
      <c r="I13" s="38">
        <v>22.7</v>
      </c>
      <c r="J13" s="38">
        <v>8.3</v>
      </c>
      <c r="K13" s="74">
        <v>3</v>
      </c>
      <c r="L13" s="75">
        <v>3.8</v>
      </c>
      <c r="M13" s="76">
        <v>2.9</v>
      </c>
      <c r="N13" s="77">
        <v>0.5</v>
      </c>
      <c r="O13" s="77">
        <v>1</v>
      </c>
      <c r="P13" s="77">
        <v>1</v>
      </c>
      <c r="Q13" s="38">
        <v>0</v>
      </c>
      <c r="R13" s="38">
        <v>2.5</v>
      </c>
      <c r="S13" s="94">
        <f t="shared" si="0"/>
        <v>100</v>
      </c>
      <c r="T13" s="99" t="s">
        <v>54</v>
      </c>
      <c r="U13" s="99">
        <f>RANK(S13,$S$5:$S$17)</f>
        <v>7</v>
      </c>
      <c r="V13" s="97"/>
    </row>
    <row r="14" s="23" customFormat="1" ht="14.1" customHeight="1" spans="1:22">
      <c r="A14" s="35" t="s">
        <v>33</v>
      </c>
      <c r="B14" s="36">
        <v>18.2</v>
      </c>
      <c r="C14" s="36">
        <v>9.9</v>
      </c>
      <c r="D14" s="36">
        <v>10</v>
      </c>
      <c r="E14" s="36">
        <v>5</v>
      </c>
      <c r="F14" s="41">
        <v>4</v>
      </c>
      <c r="G14" s="42">
        <v>3</v>
      </c>
      <c r="H14" s="39">
        <v>2.8</v>
      </c>
      <c r="I14" s="38">
        <v>23</v>
      </c>
      <c r="J14" s="38">
        <v>9.4</v>
      </c>
      <c r="K14" s="74">
        <v>3</v>
      </c>
      <c r="L14" s="75">
        <v>4</v>
      </c>
      <c r="M14" s="76">
        <v>2.9</v>
      </c>
      <c r="N14" s="77">
        <v>0.5</v>
      </c>
      <c r="O14" s="77">
        <v>1</v>
      </c>
      <c r="P14" s="77">
        <v>1</v>
      </c>
      <c r="Q14" s="38">
        <v>1</v>
      </c>
      <c r="R14" s="38">
        <v>4</v>
      </c>
      <c r="S14" s="94">
        <f t="shared" si="0"/>
        <v>102.7</v>
      </c>
      <c r="T14" s="99" t="s">
        <v>54</v>
      </c>
      <c r="U14" s="99">
        <f>RANK(S14,$S$5:$S$17)</f>
        <v>5</v>
      </c>
      <c r="V14" s="97"/>
    </row>
    <row r="15" s="22" customFormat="1" ht="14.1" customHeight="1" spans="1:22">
      <c r="A15" s="27" t="s">
        <v>34</v>
      </c>
      <c r="B15" s="43">
        <v>18.2</v>
      </c>
      <c r="C15" s="43">
        <v>9.6</v>
      </c>
      <c r="D15" s="43">
        <v>10</v>
      </c>
      <c r="E15" s="43">
        <v>4.9</v>
      </c>
      <c r="F15" s="44">
        <v>4</v>
      </c>
      <c r="G15" s="45">
        <v>3</v>
      </c>
      <c r="H15" s="46">
        <v>2</v>
      </c>
      <c r="I15" s="78">
        <v>22.4</v>
      </c>
      <c r="J15" s="78">
        <v>8.6</v>
      </c>
      <c r="K15" s="79">
        <v>3</v>
      </c>
      <c r="L15" s="80">
        <v>4</v>
      </c>
      <c r="M15" s="81">
        <v>2</v>
      </c>
      <c r="N15" s="82">
        <v>2</v>
      </c>
      <c r="O15" s="82">
        <v>1</v>
      </c>
      <c r="P15" s="82">
        <v>1</v>
      </c>
      <c r="Q15" s="78">
        <v>0.2</v>
      </c>
      <c r="R15" s="78">
        <v>2.5</v>
      </c>
      <c r="S15" s="100">
        <f t="shared" si="0"/>
        <v>98.4</v>
      </c>
      <c r="T15" s="101" t="s">
        <v>56</v>
      </c>
      <c r="U15" s="102">
        <f>RANK(S15,$S$5:$S$17)</f>
        <v>10</v>
      </c>
      <c r="V15" s="97"/>
    </row>
    <row r="16" s="22" customFormat="1" ht="14.1" customHeight="1" spans="1:22">
      <c r="A16" s="27" t="s">
        <v>35</v>
      </c>
      <c r="B16" s="43">
        <v>18.7</v>
      </c>
      <c r="C16" s="43">
        <v>10</v>
      </c>
      <c r="D16" s="43">
        <v>10</v>
      </c>
      <c r="E16" s="43">
        <v>5</v>
      </c>
      <c r="F16" s="44">
        <v>3.7</v>
      </c>
      <c r="G16" s="45">
        <v>3</v>
      </c>
      <c r="H16" s="46">
        <v>2.9</v>
      </c>
      <c r="I16" s="78">
        <v>22.4</v>
      </c>
      <c r="J16" s="78">
        <v>8.7</v>
      </c>
      <c r="K16" s="79">
        <v>3</v>
      </c>
      <c r="L16" s="80">
        <v>3</v>
      </c>
      <c r="M16" s="81">
        <v>3</v>
      </c>
      <c r="N16" s="82">
        <v>0.5</v>
      </c>
      <c r="O16" s="82">
        <v>1</v>
      </c>
      <c r="P16" s="82">
        <v>1</v>
      </c>
      <c r="Q16" s="78">
        <v>0.2</v>
      </c>
      <c r="R16" s="78">
        <v>2.5</v>
      </c>
      <c r="S16" s="100">
        <f t="shared" si="0"/>
        <v>98.6</v>
      </c>
      <c r="T16" s="101" t="s">
        <v>56</v>
      </c>
      <c r="U16" s="102">
        <f>RANK(S16,$S$5:$S$17)</f>
        <v>9</v>
      </c>
      <c r="V16" s="97"/>
    </row>
    <row r="17" s="22" customFormat="1" ht="13.9" customHeight="1" spans="1:22">
      <c r="A17" s="27" t="s">
        <v>36</v>
      </c>
      <c r="B17" s="43">
        <v>19</v>
      </c>
      <c r="C17" s="43">
        <v>10</v>
      </c>
      <c r="D17" s="43">
        <v>9.9</v>
      </c>
      <c r="E17" s="43">
        <v>5</v>
      </c>
      <c r="F17" s="44">
        <v>3</v>
      </c>
      <c r="G17" s="45">
        <v>3</v>
      </c>
      <c r="H17" s="46">
        <v>2.9</v>
      </c>
      <c r="I17" s="78">
        <v>20.2</v>
      </c>
      <c r="J17" s="78">
        <v>9.5</v>
      </c>
      <c r="K17" s="79">
        <v>3</v>
      </c>
      <c r="L17" s="80">
        <v>3.3</v>
      </c>
      <c r="M17" s="81">
        <v>3</v>
      </c>
      <c r="N17" s="82">
        <v>1.5</v>
      </c>
      <c r="O17" s="82">
        <v>1</v>
      </c>
      <c r="P17" s="82">
        <v>1</v>
      </c>
      <c r="Q17" s="78">
        <v>0</v>
      </c>
      <c r="R17" s="78">
        <v>1.5</v>
      </c>
      <c r="S17" s="100">
        <f t="shared" si="0"/>
        <v>96.8</v>
      </c>
      <c r="T17" s="101" t="s">
        <v>56</v>
      </c>
      <c r="U17" s="102">
        <f>RANK(S17,$S$5:$S$17)</f>
        <v>11</v>
      </c>
      <c r="V17" s="97"/>
    </row>
    <row r="18" s="22" customFormat="1" ht="14.25" spans="1:21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83"/>
      <c r="O18" s="83"/>
      <c r="P18" s="83"/>
      <c r="Q18" s="103"/>
      <c r="R18" s="103"/>
      <c r="S18" s="104"/>
      <c r="T18" s="48"/>
      <c r="U18" s="48"/>
    </row>
    <row r="19" s="22" customFormat="1" customHeight="1" spans="1:22">
      <c r="A19" s="49" t="s">
        <v>37</v>
      </c>
      <c r="B19" s="50">
        <v>19.9</v>
      </c>
      <c r="C19" s="50">
        <v>9.9</v>
      </c>
      <c r="D19" s="50">
        <v>10</v>
      </c>
      <c r="E19" s="50">
        <v>5</v>
      </c>
      <c r="F19" s="50">
        <v>4</v>
      </c>
      <c r="G19" s="50">
        <v>3</v>
      </c>
      <c r="H19" s="50">
        <v>3</v>
      </c>
      <c r="I19" s="50">
        <v>24.3</v>
      </c>
      <c r="J19" s="50">
        <v>9.8</v>
      </c>
      <c r="K19" s="50">
        <v>3</v>
      </c>
      <c r="L19" s="84">
        <v>4</v>
      </c>
      <c r="M19" s="85">
        <v>3</v>
      </c>
      <c r="N19" s="43">
        <v>0.5</v>
      </c>
      <c r="O19" s="43">
        <v>1</v>
      </c>
      <c r="P19" s="43">
        <v>1</v>
      </c>
      <c r="Q19" s="105">
        <v>2</v>
      </c>
      <c r="R19" s="105">
        <v>4.5</v>
      </c>
      <c r="S19" s="106">
        <f t="shared" ref="S19:S31" si="1">SUM(B19:R19)</f>
        <v>107.9</v>
      </c>
      <c r="T19" s="107" t="s">
        <v>51</v>
      </c>
      <c r="U19" s="108">
        <f t="shared" ref="U19:U31" si="2">RANK(S19,$S$19:$S$32)</f>
        <v>2</v>
      </c>
      <c r="V19" s="109" t="s">
        <v>94</v>
      </c>
    </row>
    <row r="20" s="22" customFormat="1" spans="1:22">
      <c r="A20" s="49" t="s">
        <v>38</v>
      </c>
      <c r="B20" s="50">
        <v>18.3</v>
      </c>
      <c r="C20" s="50">
        <v>9.2</v>
      </c>
      <c r="D20" s="50">
        <v>9.9</v>
      </c>
      <c r="E20" s="50">
        <v>4.8</v>
      </c>
      <c r="F20" s="50">
        <v>3.9</v>
      </c>
      <c r="G20" s="50">
        <v>2.6</v>
      </c>
      <c r="H20" s="50">
        <v>2.5</v>
      </c>
      <c r="I20" s="50">
        <v>19.5</v>
      </c>
      <c r="J20" s="50">
        <v>7.5</v>
      </c>
      <c r="K20" s="50">
        <v>2.7</v>
      </c>
      <c r="L20" s="86">
        <v>4</v>
      </c>
      <c r="M20" s="86">
        <v>3</v>
      </c>
      <c r="N20" s="43">
        <v>2</v>
      </c>
      <c r="O20" s="43">
        <v>0</v>
      </c>
      <c r="P20" s="43">
        <v>0</v>
      </c>
      <c r="Q20" s="105"/>
      <c r="R20" s="105">
        <v>2.5</v>
      </c>
      <c r="S20" s="106">
        <f t="shared" si="1"/>
        <v>92.4</v>
      </c>
      <c r="T20" s="27" t="s">
        <v>56</v>
      </c>
      <c r="U20" s="108">
        <f t="shared" si="2"/>
        <v>11</v>
      </c>
      <c r="V20" s="109"/>
    </row>
    <row r="21" s="22" customFormat="1" spans="1:22">
      <c r="A21" s="49" t="s">
        <v>39</v>
      </c>
      <c r="B21" s="50">
        <v>18.3</v>
      </c>
      <c r="C21" s="50">
        <v>9.7</v>
      </c>
      <c r="D21" s="50">
        <v>9.6</v>
      </c>
      <c r="E21" s="50">
        <v>5</v>
      </c>
      <c r="F21" s="50">
        <v>3.8</v>
      </c>
      <c r="G21" s="50">
        <v>3</v>
      </c>
      <c r="H21" s="50">
        <v>3</v>
      </c>
      <c r="I21" s="50">
        <v>21.7</v>
      </c>
      <c r="J21" s="50">
        <v>9.6</v>
      </c>
      <c r="K21" s="50">
        <v>3</v>
      </c>
      <c r="L21" s="84">
        <v>4</v>
      </c>
      <c r="M21" s="85">
        <v>3</v>
      </c>
      <c r="N21" s="43">
        <v>1.5</v>
      </c>
      <c r="O21" s="43">
        <v>1</v>
      </c>
      <c r="P21" s="43">
        <v>1</v>
      </c>
      <c r="Q21" s="105"/>
      <c r="R21" s="105">
        <v>4.5</v>
      </c>
      <c r="S21" s="106">
        <f t="shared" si="1"/>
        <v>101.7</v>
      </c>
      <c r="T21" s="108" t="s">
        <v>54</v>
      </c>
      <c r="U21" s="108">
        <f t="shared" si="2"/>
        <v>7</v>
      </c>
      <c r="V21" s="109"/>
    </row>
    <row r="22" s="22" customFormat="1" spans="1:22">
      <c r="A22" s="49" t="s">
        <v>40</v>
      </c>
      <c r="B22" s="50">
        <v>19</v>
      </c>
      <c r="C22" s="50">
        <v>9.8</v>
      </c>
      <c r="D22" s="50">
        <v>10</v>
      </c>
      <c r="E22" s="50">
        <v>4.6</v>
      </c>
      <c r="F22" s="50">
        <v>3.9</v>
      </c>
      <c r="G22" s="50">
        <v>3</v>
      </c>
      <c r="H22" s="50">
        <v>3</v>
      </c>
      <c r="I22" s="50">
        <v>22</v>
      </c>
      <c r="J22" s="50">
        <v>8.8</v>
      </c>
      <c r="K22" s="50">
        <v>3</v>
      </c>
      <c r="L22" s="86">
        <v>4</v>
      </c>
      <c r="M22" s="86">
        <v>3</v>
      </c>
      <c r="N22" s="43">
        <v>2</v>
      </c>
      <c r="O22" s="43">
        <v>1</v>
      </c>
      <c r="P22" s="43">
        <v>1</v>
      </c>
      <c r="Q22" s="105"/>
      <c r="R22" s="105">
        <v>2.5</v>
      </c>
      <c r="S22" s="106">
        <f t="shared" si="1"/>
        <v>100.6</v>
      </c>
      <c r="T22" s="27" t="s">
        <v>56</v>
      </c>
      <c r="U22" s="108">
        <f t="shared" si="2"/>
        <v>8</v>
      </c>
      <c r="V22" s="109"/>
    </row>
    <row r="23" s="22" customFormat="1" spans="1:22">
      <c r="A23" s="49" t="s">
        <v>41</v>
      </c>
      <c r="B23" s="50">
        <v>19.9</v>
      </c>
      <c r="C23" s="50">
        <v>10</v>
      </c>
      <c r="D23" s="50">
        <v>10</v>
      </c>
      <c r="E23" s="50">
        <v>5</v>
      </c>
      <c r="F23" s="50">
        <v>3.9</v>
      </c>
      <c r="G23" s="50">
        <v>3</v>
      </c>
      <c r="H23" s="50">
        <v>2.9</v>
      </c>
      <c r="I23" s="50">
        <v>25</v>
      </c>
      <c r="J23" s="50">
        <v>10</v>
      </c>
      <c r="K23" s="50">
        <v>3</v>
      </c>
      <c r="L23" s="84">
        <v>4</v>
      </c>
      <c r="M23" s="85">
        <v>3</v>
      </c>
      <c r="N23" s="43">
        <v>0.5</v>
      </c>
      <c r="O23" s="43">
        <v>1</v>
      </c>
      <c r="P23" s="43">
        <v>1</v>
      </c>
      <c r="Q23" s="105">
        <v>5</v>
      </c>
      <c r="R23" s="105">
        <v>4.5</v>
      </c>
      <c r="S23" s="106">
        <f t="shared" si="1"/>
        <v>111.7</v>
      </c>
      <c r="T23" s="107" t="s">
        <v>51</v>
      </c>
      <c r="U23" s="108">
        <f t="shared" si="2"/>
        <v>1</v>
      </c>
      <c r="V23" s="109"/>
    </row>
    <row r="24" s="22" customFormat="1" spans="1:22">
      <c r="A24" s="49" t="s">
        <v>42</v>
      </c>
      <c r="B24" s="50">
        <v>19.6</v>
      </c>
      <c r="C24" s="50">
        <v>9.7</v>
      </c>
      <c r="D24" s="50">
        <v>10</v>
      </c>
      <c r="E24" s="50">
        <v>4.9</v>
      </c>
      <c r="F24" s="50">
        <v>4</v>
      </c>
      <c r="G24" s="50">
        <v>2</v>
      </c>
      <c r="H24" s="50">
        <v>3</v>
      </c>
      <c r="I24" s="50">
        <v>22.1</v>
      </c>
      <c r="J24" s="50">
        <v>7.8</v>
      </c>
      <c r="K24" s="50">
        <v>2.7</v>
      </c>
      <c r="L24" s="86">
        <v>4</v>
      </c>
      <c r="M24" s="86">
        <v>3</v>
      </c>
      <c r="N24" s="43">
        <v>0.5</v>
      </c>
      <c r="O24" s="43">
        <v>1</v>
      </c>
      <c r="P24" s="43">
        <v>0</v>
      </c>
      <c r="Q24" s="105"/>
      <c r="R24" s="105">
        <v>3.5</v>
      </c>
      <c r="S24" s="106">
        <f t="shared" si="1"/>
        <v>97.8</v>
      </c>
      <c r="T24" s="27" t="s">
        <v>56</v>
      </c>
      <c r="U24" s="108">
        <f t="shared" si="2"/>
        <v>10</v>
      </c>
      <c r="V24" s="109"/>
    </row>
    <row r="25" s="22" customFormat="1" spans="1:22">
      <c r="A25" s="49" t="s">
        <v>43</v>
      </c>
      <c r="B25" s="50">
        <v>19.8</v>
      </c>
      <c r="C25" s="50">
        <v>9.9</v>
      </c>
      <c r="D25" s="50">
        <v>9.9</v>
      </c>
      <c r="E25" s="50">
        <v>4.7</v>
      </c>
      <c r="F25" s="50">
        <v>3.9</v>
      </c>
      <c r="G25" s="50">
        <v>3</v>
      </c>
      <c r="H25" s="50">
        <v>2.9</v>
      </c>
      <c r="I25" s="50">
        <v>22.9</v>
      </c>
      <c r="J25" s="50">
        <v>10</v>
      </c>
      <c r="K25" s="50">
        <v>3</v>
      </c>
      <c r="L25" s="84">
        <v>4</v>
      </c>
      <c r="M25" s="85">
        <v>3</v>
      </c>
      <c r="N25" s="43">
        <v>2</v>
      </c>
      <c r="O25" s="43">
        <v>1</v>
      </c>
      <c r="P25" s="43">
        <v>1</v>
      </c>
      <c r="Q25" s="105">
        <v>1</v>
      </c>
      <c r="R25" s="105">
        <v>4.5</v>
      </c>
      <c r="S25" s="106">
        <f t="shared" si="1"/>
        <v>106.5</v>
      </c>
      <c r="T25" s="107" t="s">
        <v>51</v>
      </c>
      <c r="U25" s="108">
        <f t="shared" si="2"/>
        <v>3</v>
      </c>
      <c r="V25" s="109"/>
    </row>
    <row r="26" s="22" customFormat="1" spans="1:22">
      <c r="A26" s="49" t="s">
        <v>44</v>
      </c>
      <c r="B26" s="50">
        <v>19.3</v>
      </c>
      <c r="C26" s="50">
        <v>10</v>
      </c>
      <c r="D26" s="50">
        <v>9.7</v>
      </c>
      <c r="E26" s="50">
        <v>5</v>
      </c>
      <c r="F26" s="50">
        <v>3.9</v>
      </c>
      <c r="G26" s="50">
        <v>3</v>
      </c>
      <c r="H26" s="50">
        <v>2.9</v>
      </c>
      <c r="I26" s="50">
        <v>22</v>
      </c>
      <c r="J26" s="50">
        <v>9.6</v>
      </c>
      <c r="K26" s="50">
        <v>3</v>
      </c>
      <c r="L26" s="86">
        <v>4</v>
      </c>
      <c r="M26" s="86">
        <v>3</v>
      </c>
      <c r="N26" s="43">
        <v>3</v>
      </c>
      <c r="O26" s="43">
        <v>1</v>
      </c>
      <c r="P26" s="43">
        <v>1</v>
      </c>
      <c r="Q26" s="105"/>
      <c r="R26" s="105">
        <v>3.5</v>
      </c>
      <c r="S26" s="106">
        <f t="shared" si="1"/>
        <v>103.9</v>
      </c>
      <c r="T26" s="108" t="s">
        <v>54</v>
      </c>
      <c r="U26" s="108">
        <f t="shared" si="2"/>
        <v>6</v>
      </c>
      <c r="V26" s="109"/>
    </row>
    <row r="27" s="22" customFormat="1" spans="1:22">
      <c r="A27" s="49" t="s">
        <v>45</v>
      </c>
      <c r="B27" s="50">
        <v>18.7</v>
      </c>
      <c r="C27" s="50">
        <v>9.8</v>
      </c>
      <c r="D27" s="50">
        <v>9.5</v>
      </c>
      <c r="E27" s="50">
        <v>4.7</v>
      </c>
      <c r="F27" s="50">
        <v>3.9</v>
      </c>
      <c r="G27" s="50">
        <v>3</v>
      </c>
      <c r="H27" s="50">
        <v>3</v>
      </c>
      <c r="I27" s="50">
        <v>21.3</v>
      </c>
      <c r="J27" s="50">
        <v>8.6</v>
      </c>
      <c r="K27" s="50">
        <v>3</v>
      </c>
      <c r="L27" s="84">
        <v>4</v>
      </c>
      <c r="M27" s="85">
        <v>3</v>
      </c>
      <c r="N27" s="43">
        <v>1.5</v>
      </c>
      <c r="O27" s="43">
        <v>1</v>
      </c>
      <c r="P27" s="43">
        <v>1</v>
      </c>
      <c r="Q27" s="105"/>
      <c r="R27" s="105">
        <v>3</v>
      </c>
      <c r="S27" s="106">
        <f t="shared" si="1"/>
        <v>99</v>
      </c>
      <c r="T27" s="108" t="s">
        <v>54</v>
      </c>
      <c r="U27" s="108">
        <f t="shared" si="2"/>
        <v>9</v>
      </c>
      <c r="V27" s="109"/>
    </row>
    <row r="28" s="22" customFormat="1" ht="16.15" customHeight="1" spans="1:22">
      <c r="A28" s="49" t="s">
        <v>46</v>
      </c>
      <c r="B28" s="50">
        <v>19.9</v>
      </c>
      <c r="C28" s="50">
        <v>10</v>
      </c>
      <c r="D28" s="50">
        <v>10</v>
      </c>
      <c r="E28" s="50">
        <v>5</v>
      </c>
      <c r="F28" s="50">
        <v>3.9</v>
      </c>
      <c r="G28" s="50">
        <v>3</v>
      </c>
      <c r="H28" s="50">
        <v>2.7</v>
      </c>
      <c r="I28" s="50">
        <v>23.3</v>
      </c>
      <c r="J28" s="50">
        <v>9.9</v>
      </c>
      <c r="K28" s="50">
        <v>3</v>
      </c>
      <c r="L28" s="86">
        <v>4</v>
      </c>
      <c r="M28" s="86">
        <v>3</v>
      </c>
      <c r="N28" s="43">
        <v>0.5</v>
      </c>
      <c r="O28" s="43">
        <v>1</v>
      </c>
      <c r="P28" s="43">
        <v>1</v>
      </c>
      <c r="Q28" s="105"/>
      <c r="R28" s="105">
        <v>4.5</v>
      </c>
      <c r="S28" s="106">
        <f t="shared" si="1"/>
        <v>104.7</v>
      </c>
      <c r="T28" s="27" t="s">
        <v>56</v>
      </c>
      <c r="U28" s="108">
        <f t="shared" si="2"/>
        <v>5</v>
      </c>
      <c r="V28" s="109"/>
    </row>
    <row r="29" s="22" customFormat="1" ht="16.15" customHeight="1" spans="1:22">
      <c r="A29" s="49" t="s">
        <v>47</v>
      </c>
      <c r="B29" s="50">
        <v>19.8</v>
      </c>
      <c r="C29" s="50">
        <v>10</v>
      </c>
      <c r="D29" s="50">
        <v>10</v>
      </c>
      <c r="E29" s="50">
        <v>4.9</v>
      </c>
      <c r="F29" s="50">
        <v>3.9</v>
      </c>
      <c r="G29" s="50">
        <v>2.8</v>
      </c>
      <c r="H29" s="50">
        <v>2.9</v>
      </c>
      <c r="I29" s="50">
        <v>24</v>
      </c>
      <c r="J29" s="50">
        <v>9.4</v>
      </c>
      <c r="K29" s="50">
        <v>3</v>
      </c>
      <c r="L29" s="84">
        <v>4</v>
      </c>
      <c r="M29" s="85">
        <v>3</v>
      </c>
      <c r="N29" s="43">
        <v>2</v>
      </c>
      <c r="O29" s="43">
        <v>0</v>
      </c>
      <c r="P29" s="43">
        <v>1</v>
      </c>
      <c r="Q29" s="105">
        <v>2</v>
      </c>
      <c r="R29" s="105">
        <v>3.5</v>
      </c>
      <c r="S29" s="106">
        <f t="shared" si="1"/>
        <v>106.2</v>
      </c>
      <c r="T29" s="108" t="s">
        <v>54</v>
      </c>
      <c r="U29" s="108">
        <f t="shared" si="2"/>
        <v>4</v>
      </c>
      <c r="V29" s="109"/>
    </row>
    <row r="30" s="22" customFormat="1" ht="16.15" customHeight="1" spans="1:22">
      <c r="A30" s="49" t="s">
        <v>48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86"/>
      <c r="M30" s="86"/>
      <c r="N30" s="43"/>
      <c r="O30" s="43"/>
      <c r="P30" s="43"/>
      <c r="Q30" s="105"/>
      <c r="R30" s="105"/>
      <c r="S30" s="106">
        <f t="shared" si="1"/>
        <v>0</v>
      </c>
      <c r="T30" s="110"/>
      <c r="U30" s="108">
        <f t="shared" si="2"/>
        <v>12</v>
      </c>
      <c r="V30" s="109"/>
    </row>
    <row r="31" s="22" customFormat="1" ht="16.15" customHeight="1" spans="1:22">
      <c r="A31" s="49" t="s">
        <v>49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84"/>
      <c r="M31" s="85"/>
      <c r="N31" s="43"/>
      <c r="O31" s="43"/>
      <c r="P31" s="43"/>
      <c r="Q31" s="105"/>
      <c r="R31" s="105"/>
      <c r="S31" s="106">
        <f t="shared" si="1"/>
        <v>0</v>
      </c>
      <c r="T31" s="108"/>
      <c r="U31" s="108">
        <f t="shared" si="2"/>
        <v>12</v>
      </c>
      <c r="V31" s="109"/>
    </row>
    <row r="32" s="22" customFormat="1" ht="16.15" customHeight="1" spans="1:22">
      <c r="A32" s="49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3"/>
      <c r="M32" s="3"/>
      <c r="N32" s="43"/>
      <c r="O32" s="43"/>
      <c r="P32" s="43"/>
      <c r="Q32" s="105"/>
      <c r="R32" s="105"/>
      <c r="S32" s="106"/>
      <c r="T32" s="46"/>
      <c r="U32" s="108"/>
      <c r="V32" s="109"/>
    </row>
    <row r="33" s="22" customFormat="1" ht="14.25" hidden="1" spans="1:21">
      <c r="A33" s="52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83"/>
      <c r="O33" s="83"/>
      <c r="P33" s="83"/>
      <c r="Q33" s="103"/>
      <c r="R33" s="103"/>
      <c r="S33" s="104"/>
      <c r="T33" s="48"/>
      <c r="U33" s="48"/>
    </row>
    <row r="34" s="23" customFormat="1" hidden="1" spans="1:22">
      <c r="A34" s="49" t="s">
        <v>50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78"/>
      <c r="R34" s="78"/>
      <c r="S34" s="106">
        <f t="shared" ref="S34:S48" si="3">SUM(B34:R34)</f>
        <v>0</v>
      </c>
      <c r="T34" s="107"/>
      <c r="U34" s="108">
        <f t="shared" ref="U34:U48" si="4">RANK(S34,$S$34:$S$48)</f>
        <v>1</v>
      </c>
      <c r="V34" s="111"/>
    </row>
    <row r="35" s="23" customFormat="1" hidden="1" spans="1:22">
      <c r="A35" s="49" t="s">
        <v>53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78"/>
      <c r="R35" s="78"/>
      <c r="S35" s="106">
        <f t="shared" si="3"/>
        <v>0</v>
      </c>
      <c r="T35" s="108"/>
      <c r="U35" s="108">
        <f t="shared" si="4"/>
        <v>1</v>
      </c>
      <c r="V35" s="111"/>
    </row>
    <row r="36" s="23" customFormat="1" hidden="1" spans="1:22">
      <c r="A36" s="49" t="s">
        <v>55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78"/>
      <c r="R36" s="78"/>
      <c r="S36" s="106">
        <f t="shared" si="3"/>
        <v>0</v>
      </c>
      <c r="T36" s="27"/>
      <c r="U36" s="108">
        <f t="shared" si="4"/>
        <v>1</v>
      </c>
      <c r="V36" s="111"/>
    </row>
    <row r="37" s="23" customFormat="1" hidden="1" spans="1:22">
      <c r="A37" s="49" t="s">
        <v>57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78"/>
      <c r="R37" s="78"/>
      <c r="S37" s="106">
        <f t="shared" si="3"/>
        <v>0</v>
      </c>
      <c r="T37" s="107"/>
      <c r="U37" s="108">
        <f t="shared" si="4"/>
        <v>1</v>
      </c>
      <c r="V37" s="111"/>
    </row>
    <row r="38" s="23" customFormat="1" hidden="1" spans="1:22">
      <c r="A38" s="49" t="s">
        <v>58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78"/>
      <c r="R38" s="78"/>
      <c r="S38" s="106">
        <f t="shared" si="3"/>
        <v>0</v>
      </c>
      <c r="T38" s="27"/>
      <c r="U38" s="108">
        <f t="shared" si="4"/>
        <v>1</v>
      </c>
      <c r="V38" s="111"/>
    </row>
    <row r="39" s="23" customFormat="1" hidden="1" spans="1:22">
      <c r="A39" s="49" t="s">
        <v>59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78"/>
      <c r="R39" s="78"/>
      <c r="S39" s="106">
        <f t="shared" si="3"/>
        <v>0</v>
      </c>
      <c r="T39" s="107"/>
      <c r="U39" s="108">
        <f t="shared" si="4"/>
        <v>1</v>
      </c>
      <c r="V39" s="111"/>
    </row>
    <row r="40" s="23" customFormat="1" hidden="1" spans="1:22">
      <c r="A40" s="49" t="s">
        <v>60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78"/>
      <c r="R40" s="78"/>
      <c r="S40" s="106">
        <f t="shared" si="3"/>
        <v>0</v>
      </c>
      <c r="T40" s="108"/>
      <c r="U40" s="108">
        <f t="shared" si="4"/>
        <v>1</v>
      </c>
      <c r="V40" s="111"/>
    </row>
    <row r="41" s="23" customFormat="1" hidden="1" spans="1:22">
      <c r="A41" s="49" t="s">
        <v>61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78"/>
      <c r="R41" s="78"/>
      <c r="S41" s="106">
        <f t="shared" si="3"/>
        <v>0</v>
      </c>
      <c r="T41" s="108"/>
      <c r="U41" s="108">
        <f t="shared" si="4"/>
        <v>1</v>
      </c>
      <c r="V41" s="111"/>
    </row>
    <row r="42" s="23" customFormat="1" hidden="1" spans="1:22">
      <c r="A42" s="49" t="s">
        <v>62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78"/>
      <c r="R42" s="78"/>
      <c r="S42" s="106">
        <f t="shared" si="3"/>
        <v>0</v>
      </c>
      <c r="T42" s="112"/>
      <c r="U42" s="108">
        <f t="shared" si="4"/>
        <v>1</v>
      </c>
      <c r="V42" s="111"/>
    </row>
    <row r="43" s="23" customFormat="1" ht="15" hidden="1" customHeight="1" spans="1:22">
      <c r="A43" s="49" t="s">
        <v>63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78"/>
      <c r="R43" s="78"/>
      <c r="S43" s="106">
        <f t="shared" si="3"/>
        <v>0</v>
      </c>
      <c r="T43" s="112"/>
      <c r="U43" s="108">
        <f t="shared" si="4"/>
        <v>1</v>
      </c>
      <c r="V43" s="111"/>
    </row>
    <row r="44" s="23" customFormat="1" ht="15" hidden="1" customHeight="1" spans="1:22">
      <c r="A44" s="49" t="s">
        <v>64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78"/>
      <c r="R44" s="78"/>
      <c r="S44" s="106">
        <f t="shared" si="3"/>
        <v>0</v>
      </c>
      <c r="T44" s="108"/>
      <c r="U44" s="108">
        <f t="shared" si="4"/>
        <v>1</v>
      </c>
      <c r="V44" s="111"/>
    </row>
    <row r="45" s="22" customFormat="1" ht="15" hidden="1" customHeight="1" spans="1:22">
      <c r="A45" s="49" t="s">
        <v>65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78"/>
      <c r="R45" s="78"/>
      <c r="S45" s="106">
        <f t="shared" si="3"/>
        <v>0</v>
      </c>
      <c r="T45" s="113"/>
      <c r="U45" s="102">
        <f t="shared" si="4"/>
        <v>1</v>
      </c>
      <c r="V45" s="111"/>
    </row>
    <row r="46" s="22" customFormat="1" ht="15" hidden="1" customHeight="1" spans="1:22">
      <c r="A46" s="49" t="s">
        <v>66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78"/>
      <c r="R46" s="78"/>
      <c r="S46" s="106">
        <f t="shared" si="3"/>
        <v>0</v>
      </c>
      <c r="T46" s="69"/>
      <c r="U46" s="102">
        <f t="shared" si="4"/>
        <v>1</v>
      </c>
      <c r="V46" s="111"/>
    </row>
    <row r="47" s="22" customFormat="1" ht="15" hidden="1" customHeight="1" spans="1:22">
      <c r="A47" s="27" t="s">
        <v>67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78"/>
      <c r="R47" s="78"/>
      <c r="S47" s="106">
        <f t="shared" si="3"/>
        <v>0</v>
      </c>
      <c r="T47" s="69"/>
      <c r="U47" s="102">
        <f t="shared" si="4"/>
        <v>1</v>
      </c>
      <c r="V47" s="111"/>
    </row>
    <row r="48" s="22" customFormat="1" ht="15" hidden="1" customHeight="1" spans="1:22">
      <c r="A48" s="49" t="s">
        <v>68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92"/>
      <c r="R48" s="92"/>
      <c r="S48" s="106">
        <f t="shared" si="3"/>
        <v>0</v>
      </c>
      <c r="T48" s="69"/>
      <c r="U48" s="102">
        <f t="shared" si="4"/>
        <v>1</v>
      </c>
      <c r="V48" s="111"/>
    </row>
    <row r="49" s="22" customFormat="1" ht="20.1" customHeight="1" spans="1:21">
      <c r="A49" s="55" t="s">
        <v>177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114"/>
    </row>
    <row r="50" s="22" customFormat="1" ht="21" customHeight="1" spans="1:21">
      <c r="A50" s="57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115"/>
    </row>
    <row r="51" s="22" customFormat="1" ht="14.25" spans="1:19">
      <c r="A51" s="59" t="s">
        <v>70</v>
      </c>
      <c r="B51" s="60" t="s">
        <v>71</v>
      </c>
      <c r="C51" s="61" t="s">
        <v>141</v>
      </c>
      <c r="D51" s="61" t="s">
        <v>317</v>
      </c>
      <c r="E51" s="61" t="s">
        <v>287</v>
      </c>
      <c r="F51" s="61" t="s">
        <v>95</v>
      </c>
      <c r="G51" s="61" t="s">
        <v>288</v>
      </c>
      <c r="H51" s="61" t="s">
        <v>302</v>
      </c>
      <c r="I51" s="61" t="s">
        <v>98</v>
      </c>
      <c r="J51" s="61" t="s">
        <v>180</v>
      </c>
      <c r="K51" s="61" t="s">
        <v>190</v>
      </c>
      <c r="L51" s="61" t="s">
        <v>290</v>
      </c>
      <c r="M51" s="61"/>
      <c r="N51" s="87"/>
      <c r="O51" s="87"/>
      <c r="P51" s="87"/>
      <c r="Q51" s="116"/>
      <c r="R51" s="117"/>
      <c r="S51" s="24"/>
    </row>
    <row r="52" s="22" customFormat="1" ht="45" customHeight="1" spans="1:19">
      <c r="A52" s="59"/>
      <c r="B52" s="62" t="s">
        <v>72</v>
      </c>
      <c r="C52" s="63" t="s">
        <v>105</v>
      </c>
      <c r="D52" s="63" t="s">
        <v>105</v>
      </c>
      <c r="E52" s="63" t="s">
        <v>105</v>
      </c>
      <c r="F52" s="63" t="s">
        <v>107</v>
      </c>
      <c r="G52" s="63" t="s">
        <v>108</v>
      </c>
      <c r="H52" s="63" t="s">
        <v>303</v>
      </c>
      <c r="I52" s="63" t="s">
        <v>303</v>
      </c>
      <c r="J52" s="63" t="s">
        <v>318</v>
      </c>
      <c r="K52" s="63" t="s">
        <v>146</v>
      </c>
      <c r="L52" s="63" t="s">
        <v>111</v>
      </c>
      <c r="M52" s="65"/>
      <c r="N52" s="29"/>
      <c r="O52" s="29"/>
      <c r="P52" s="29"/>
      <c r="Q52" s="106"/>
      <c r="R52" s="118"/>
      <c r="S52" s="24"/>
    </row>
    <row r="53" s="22" customFormat="1" spans="1:19">
      <c r="A53" s="59"/>
      <c r="B53" s="60" t="s">
        <v>73</v>
      </c>
      <c r="C53" s="64" t="s">
        <v>167</v>
      </c>
      <c r="D53" s="65" t="s">
        <v>113</v>
      </c>
      <c r="E53" s="64" t="s">
        <v>116</v>
      </c>
      <c r="F53" s="65" t="s">
        <v>117</v>
      </c>
      <c r="G53" s="64" t="s">
        <v>170</v>
      </c>
      <c r="H53" s="65" t="s">
        <v>181</v>
      </c>
      <c r="I53" s="65" t="s">
        <v>118</v>
      </c>
      <c r="J53" s="65" t="s">
        <v>119</v>
      </c>
      <c r="K53" s="65" t="s">
        <v>319</v>
      </c>
      <c r="L53" s="64" t="s">
        <v>152</v>
      </c>
      <c r="M53" s="64"/>
      <c r="N53" s="88"/>
      <c r="O53" s="3"/>
      <c r="P53" s="3"/>
      <c r="Q53" s="118"/>
      <c r="R53" s="118"/>
      <c r="S53" s="24"/>
    </row>
    <row r="54" s="22" customFormat="1" ht="35.1" customHeight="1" spans="1:19">
      <c r="A54" s="59"/>
      <c r="B54" s="3" t="s">
        <v>72</v>
      </c>
      <c r="C54" s="63" t="s">
        <v>123</v>
      </c>
      <c r="D54" s="63" t="s">
        <v>123</v>
      </c>
      <c r="E54" s="63" t="s">
        <v>126</v>
      </c>
      <c r="F54" s="63" t="s">
        <v>126</v>
      </c>
      <c r="G54" s="63" t="s">
        <v>126</v>
      </c>
      <c r="H54" s="63" t="s">
        <v>126</v>
      </c>
      <c r="I54" s="63" t="s">
        <v>126</v>
      </c>
      <c r="J54" s="63" t="s">
        <v>127</v>
      </c>
      <c r="K54" s="63" t="s">
        <v>155</v>
      </c>
      <c r="L54" s="63" t="s">
        <v>155</v>
      </c>
      <c r="M54" s="89"/>
      <c r="N54" s="88"/>
      <c r="O54" s="3"/>
      <c r="P54" s="3"/>
      <c r="Q54" s="118"/>
      <c r="R54" s="118"/>
      <c r="S54" s="24"/>
    </row>
    <row r="55" s="22" customFormat="1" spans="1:19">
      <c r="A55" s="59"/>
      <c r="B55" s="66" t="s">
        <v>74</v>
      </c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5"/>
      <c r="N55" s="3"/>
      <c r="O55" s="3"/>
      <c r="P55" s="3"/>
      <c r="Q55" s="118"/>
      <c r="R55" s="118"/>
      <c r="S55" s="24"/>
    </row>
    <row r="56" s="22" customFormat="1" ht="38.1" customHeight="1" spans="1:19">
      <c r="A56" s="68"/>
      <c r="B56" s="66" t="s">
        <v>72</v>
      </c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5"/>
      <c r="N56" s="3"/>
      <c r="O56" s="3"/>
      <c r="P56" s="3"/>
      <c r="Q56" s="118"/>
      <c r="R56" s="118"/>
      <c r="S56" s="24"/>
    </row>
  </sheetData>
  <mergeCells count="31">
    <mergeCell ref="A1:U1"/>
    <mergeCell ref="B2:H2"/>
    <mergeCell ref="I2:J2"/>
    <mergeCell ref="K2:M2"/>
    <mergeCell ref="N2:R2"/>
    <mergeCell ref="A2:A4"/>
    <mergeCell ref="A51:A56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2:S4"/>
    <mergeCell ref="T2:T4"/>
    <mergeCell ref="U2:U4"/>
    <mergeCell ref="V5:V17"/>
    <mergeCell ref="V19:V32"/>
    <mergeCell ref="V34:V48"/>
    <mergeCell ref="A49:U50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workbookViewId="0">
      <pane xSplit="2" ySplit="2" topLeftCell="C15" activePane="bottomRight" state="frozen"/>
      <selection/>
      <selection pane="topRight"/>
      <selection pane="bottomLeft"/>
      <selection pane="bottomRight" activeCell="E36" sqref="E36"/>
    </sheetView>
  </sheetViews>
  <sheetFormatPr defaultColWidth="9" defaultRowHeight="13.5"/>
  <cols>
    <col min="1" max="1" width="15.25" style="1" customWidth="1"/>
    <col min="2" max="16375" width="9" style="1"/>
  </cols>
  <sheetData>
    <row r="1" ht="20" customHeight="1" spans="1:10">
      <c r="A1" s="2" t="s">
        <v>320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72</v>
      </c>
      <c r="B2" s="3" t="s">
        <v>196</v>
      </c>
      <c r="C2" s="3" t="s">
        <v>321</v>
      </c>
      <c r="D2" s="3" t="s">
        <v>322</v>
      </c>
      <c r="E2" s="3" t="s">
        <v>323</v>
      </c>
      <c r="F2" s="3" t="s">
        <v>324</v>
      </c>
      <c r="G2" s="3"/>
      <c r="H2" s="3"/>
      <c r="I2" s="9" t="s">
        <v>51</v>
      </c>
      <c r="J2" s="6" t="s">
        <v>54</v>
      </c>
    </row>
    <row r="3" spans="1:10">
      <c r="A3" s="4" t="s">
        <v>203</v>
      </c>
      <c r="B3" s="5" t="s">
        <v>208</v>
      </c>
      <c r="C3" s="6" t="str">
        <f>'2-3'!T5</f>
        <v>达标</v>
      </c>
      <c r="D3" s="6" t="str">
        <f>'4'!T5</f>
        <v>达标</v>
      </c>
      <c r="E3" s="6" t="str">
        <f>'5'!T5</f>
        <v>优秀</v>
      </c>
      <c r="F3" s="6" t="str">
        <f>'6-7'!T5</f>
        <v>标兵</v>
      </c>
      <c r="G3" s="6"/>
      <c r="H3" s="6"/>
      <c r="I3" s="18">
        <f t="shared" ref="I3:I15" si="0">COUNTIF(C3:H3,"标兵")</f>
        <v>1</v>
      </c>
      <c r="J3" s="19">
        <f t="shared" ref="J3:J15" si="1">COUNTIF(C3:H3,"优秀")</f>
        <v>1</v>
      </c>
    </row>
    <row r="4" spans="1:10">
      <c r="A4" s="4" t="s">
        <v>205</v>
      </c>
      <c r="B4" s="5" t="s">
        <v>218</v>
      </c>
      <c r="C4" s="6" t="str">
        <f>'2-3'!T6</f>
        <v>达标</v>
      </c>
      <c r="D4" s="6" t="str">
        <f>'4'!T6</f>
        <v>优秀</v>
      </c>
      <c r="E4" s="6" t="str">
        <f>'5'!T6</f>
        <v>达标</v>
      </c>
      <c r="F4" s="6" t="str">
        <f>'6-7'!T6</f>
        <v>达标</v>
      </c>
      <c r="G4" s="6"/>
      <c r="H4" s="6"/>
      <c r="I4" s="18">
        <f t="shared" si="0"/>
        <v>0</v>
      </c>
      <c r="J4" s="19">
        <f t="shared" si="1"/>
        <v>1</v>
      </c>
    </row>
    <row r="5" spans="1:10">
      <c r="A5" s="4" t="s">
        <v>207</v>
      </c>
      <c r="B5" s="5" t="s">
        <v>325</v>
      </c>
      <c r="C5" s="6" t="str">
        <f>'2-3'!T7</f>
        <v>优秀</v>
      </c>
      <c r="D5" s="6" t="str">
        <f>'4'!T7</f>
        <v>标兵</v>
      </c>
      <c r="E5" s="6" t="str">
        <f>'5'!T7</f>
        <v>优秀</v>
      </c>
      <c r="F5" s="6" t="str">
        <f>'6-7'!T7</f>
        <v>达标</v>
      </c>
      <c r="G5" s="6"/>
      <c r="H5" s="6"/>
      <c r="I5" s="18">
        <f t="shared" si="0"/>
        <v>1</v>
      </c>
      <c r="J5" s="19">
        <f t="shared" si="1"/>
        <v>2</v>
      </c>
    </row>
    <row r="6" spans="1:10">
      <c r="A6" s="4" t="s">
        <v>209</v>
      </c>
      <c r="B6" s="5" t="s">
        <v>204</v>
      </c>
      <c r="C6" s="6" t="str">
        <f>'2-3'!T8</f>
        <v>达标</v>
      </c>
      <c r="D6" s="6" t="str">
        <f>'4'!T8</f>
        <v>优秀</v>
      </c>
      <c r="E6" s="6" t="str">
        <f>'5'!T8</f>
        <v>优秀</v>
      </c>
      <c r="F6" s="6" t="str">
        <f>'6-7'!T8</f>
        <v>优秀</v>
      </c>
      <c r="G6" s="6"/>
      <c r="H6" s="6"/>
      <c r="I6" s="18">
        <f t="shared" si="0"/>
        <v>0</v>
      </c>
      <c r="J6" s="19">
        <f t="shared" si="1"/>
        <v>3</v>
      </c>
    </row>
    <row r="7" spans="1:10">
      <c r="A7" s="4" t="s">
        <v>211</v>
      </c>
      <c r="B7" s="5" t="s">
        <v>216</v>
      </c>
      <c r="C7" s="6" t="str">
        <f>'2-3'!T9</f>
        <v>优秀</v>
      </c>
      <c r="D7" s="6" t="str">
        <f>'4'!T9</f>
        <v>达标</v>
      </c>
      <c r="E7" s="6" t="str">
        <f>'5'!T9</f>
        <v>达标</v>
      </c>
      <c r="F7" s="6" t="str">
        <f>'6-7'!T9</f>
        <v>优秀</v>
      </c>
      <c r="G7" s="6"/>
      <c r="H7" s="6"/>
      <c r="I7" s="18">
        <f t="shared" si="0"/>
        <v>0</v>
      </c>
      <c r="J7" s="19">
        <f t="shared" si="1"/>
        <v>2</v>
      </c>
    </row>
    <row r="8" spans="1:10">
      <c r="A8" s="4" t="s">
        <v>213</v>
      </c>
      <c r="B8" s="5" t="s">
        <v>214</v>
      </c>
      <c r="C8" s="6" t="str">
        <f>'2-3'!T10</f>
        <v>达标</v>
      </c>
      <c r="D8" s="6" t="str">
        <f>'4'!T10</f>
        <v>达标</v>
      </c>
      <c r="E8" s="6" t="str">
        <f>'5'!T10</f>
        <v>达标</v>
      </c>
      <c r="F8" s="6" t="str">
        <f>'6-7'!T10</f>
        <v>达标</v>
      </c>
      <c r="G8" s="6"/>
      <c r="H8" s="6"/>
      <c r="I8" s="18">
        <f t="shared" si="0"/>
        <v>0</v>
      </c>
      <c r="J8" s="19">
        <f t="shared" si="1"/>
        <v>0</v>
      </c>
    </row>
    <row r="9" spans="1:10">
      <c r="A9" s="4" t="s">
        <v>215</v>
      </c>
      <c r="B9" s="5" t="s">
        <v>224</v>
      </c>
      <c r="C9" s="6" t="str">
        <f>'2-3'!T11</f>
        <v>标兵</v>
      </c>
      <c r="D9" s="6" t="str">
        <f>'4'!T11</f>
        <v>标兵</v>
      </c>
      <c r="E9" s="6" t="str">
        <f>'5'!T11</f>
        <v>标兵</v>
      </c>
      <c r="F9" s="6" t="str">
        <f>'6-7'!T11</f>
        <v>标兵</v>
      </c>
      <c r="G9" s="6"/>
      <c r="H9" s="6"/>
      <c r="I9" s="18">
        <f t="shared" si="0"/>
        <v>4</v>
      </c>
      <c r="J9" s="19">
        <f t="shared" si="1"/>
        <v>0</v>
      </c>
    </row>
    <row r="10" spans="1:10">
      <c r="A10" s="4" t="s">
        <v>217</v>
      </c>
      <c r="B10" s="5" t="s">
        <v>210</v>
      </c>
      <c r="C10" s="6" t="str">
        <f>'2-3'!T12</f>
        <v>标兵</v>
      </c>
      <c r="D10" s="6" t="str">
        <f>'4'!T12</f>
        <v>标兵</v>
      </c>
      <c r="E10" s="6" t="str">
        <f>'5'!T12</f>
        <v>标兵</v>
      </c>
      <c r="F10" s="6" t="str">
        <f>'6-7'!T12</f>
        <v>标兵</v>
      </c>
      <c r="G10" s="6"/>
      <c r="H10" s="6"/>
      <c r="I10" s="18">
        <f t="shared" si="0"/>
        <v>4</v>
      </c>
      <c r="J10" s="19">
        <f t="shared" si="1"/>
        <v>0</v>
      </c>
    </row>
    <row r="11" spans="1:10">
      <c r="A11" s="4" t="s">
        <v>219</v>
      </c>
      <c r="B11" s="5" t="s">
        <v>220</v>
      </c>
      <c r="C11" s="6" t="str">
        <f>'2-3'!T13</f>
        <v>优秀</v>
      </c>
      <c r="D11" s="6" t="str">
        <f>'4'!T13</f>
        <v>优秀</v>
      </c>
      <c r="E11" s="6" t="str">
        <f>'5'!T13</f>
        <v>达标</v>
      </c>
      <c r="F11" s="6" t="str">
        <f>'6-7'!T13</f>
        <v>优秀</v>
      </c>
      <c r="G11" s="6"/>
      <c r="H11" s="6"/>
      <c r="I11" s="18">
        <f t="shared" si="0"/>
        <v>0</v>
      </c>
      <c r="J11" s="19">
        <f t="shared" si="1"/>
        <v>3</v>
      </c>
    </row>
    <row r="12" spans="1:10">
      <c r="A12" s="4" t="s">
        <v>221</v>
      </c>
      <c r="B12" s="5" t="s">
        <v>222</v>
      </c>
      <c r="C12" s="6" t="str">
        <f>'2-3'!T14</f>
        <v>标兵</v>
      </c>
      <c r="D12" s="6" t="str">
        <f>'4'!T14</f>
        <v>优秀</v>
      </c>
      <c r="E12" s="6" t="str">
        <f>'5'!T14</f>
        <v>优秀</v>
      </c>
      <c r="F12" s="6" t="str">
        <f>'6-7'!T14</f>
        <v>优秀</v>
      </c>
      <c r="G12" s="6"/>
      <c r="H12" s="6"/>
      <c r="I12" s="18">
        <f t="shared" si="0"/>
        <v>1</v>
      </c>
      <c r="J12" s="19">
        <f t="shared" si="1"/>
        <v>3</v>
      </c>
    </row>
    <row r="13" spans="1:10">
      <c r="A13" s="4" t="s">
        <v>223</v>
      </c>
      <c r="B13" s="5" t="s">
        <v>326</v>
      </c>
      <c r="C13" s="6" t="str">
        <f>'2-3'!T15</f>
        <v>达标</v>
      </c>
      <c r="D13" s="6" t="str">
        <f>'4'!T15</f>
        <v>达标</v>
      </c>
      <c r="E13" s="6" t="str">
        <f>'5'!T15</f>
        <v>达标</v>
      </c>
      <c r="F13" s="6" t="str">
        <f>'6-7'!T15</f>
        <v>达标</v>
      </c>
      <c r="G13" s="6"/>
      <c r="H13" s="6"/>
      <c r="I13" s="18">
        <f t="shared" si="0"/>
        <v>0</v>
      </c>
      <c r="J13" s="19">
        <f t="shared" si="1"/>
        <v>0</v>
      </c>
    </row>
    <row r="14" spans="1:10">
      <c r="A14" s="4" t="s">
        <v>225</v>
      </c>
      <c r="B14" s="5" t="s">
        <v>226</v>
      </c>
      <c r="C14" s="6" t="str">
        <f>'2-3'!T16</f>
        <v>优秀</v>
      </c>
      <c r="D14" s="6" t="str">
        <f>'4'!T16</f>
        <v>达标</v>
      </c>
      <c r="E14" s="6" t="str">
        <f>'5'!T16</f>
        <v>标兵</v>
      </c>
      <c r="F14" s="6" t="str">
        <f>'6-7'!T16</f>
        <v>达标</v>
      </c>
      <c r="G14" s="6"/>
      <c r="H14" s="6"/>
      <c r="I14" s="18">
        <f t="shared" si="0"/>
        <v>1</v>
      </c>
      <c r="J14" s="19">
        <f t="shared" si="1"/>
        <v>1</v>
      </c>
    </row>
    <row r="15" spans="1:10">
      <c r="A15" s="4" t="s">
        <v>227</v>
      </c>
      <c r="B15" s="5" t="s">
        <v>228</v>
      </c>
      <c r="C15" s="6" t="str">
        <f>'2-3'!T17</f>
        <v>达标</v>
      </c>
      <c r="D15" s="6" t="str">
        <f>'4'!T17</f>
        <v>达标</v>
      </c>
      <c r="E15" s="6" t="str">
        <f>'5'!T17</f>
        <v>达标</v>
      </c>
      <c r="F15" s="6" t="str">
        <f>'6-7'!T17</f>
        <v>达标</v>
      </c>
      <c r="G15" s="6"/>
      <c r="H15" s="6"/>
      <c r="I15" s="18">
        <f t="shared" si="0"/>
        <v>0</v>
      </c>
      <c r="J15" s="19">
        <f t="shared" si="1"/>
        <v>0</v>
      </c>
    </row>
    <row r="16" spans="1:10">
      <c r="A16" s="7"/>
      <c r="B16" s="8"/>
      <c r="C16" s="9"/>
      <c r="D16" s="9"/>
      <c r="E16" s="9"/>
      <c r="F16" s="9"/>
      <c r="G16" s="9"/>
      <c r="H16" s="9"/>
      <c r="I16" s="18"/>
      <c r="J16" s="18"/>
    </row>
    <row r="17" ht="14.25" spans="1:10">
      <c r="A17" s="4" t="s">
        <v>229</v>
      </c>
      <c r="B17" s="10" t="s">
        <v>230</v>
      </c>
      <c r="C17" s="11" t="str">
        <f>'2-3'!T19</f>
        <v>优秀</v>
      </c>
      <c r="D17" s="12" t="str">
        <f>'4'!T19</f>
        <v>标兵</v>
      </c>
      <c r="E17" s="12" t="str">
        <f>'5'!T19</f>
        <v>标兵</v>
      </c>
      <c r="F17" s="12" t="str">
        <f>'6-7'!T19</f>
        <v>标兵</v>
      </c>
      <c r="G17" s="11"/>
      <c r="H17" s="12"/>
      <c r="I17" s="18">
        <f t="shared" ref="I17:I29" si="2">COUNTIF(C17:H17,"标兵")</f>
        <v>3</v>
      </c>
      <c r="J17" s="19">
        <f t="shared" ref="J17:J29" si="3">COUNTIF(C17:H17,"优秀")</f>
        <v>1</v>
      </c>
    </row>
    <row r="18" ht="14.25" spans="1:10">
      <c r="A18" s="4" t="s">
        <v>231</v>
      </c>
      <c r="B18" s="13" t="s">
        <v>327</v>
      </c>
      <c r="C18" s="11" t="str">
        <f>'2-3'!T20</f>
        <v>达标</v>
      </c>
      <c r="D18" s="12" t="str">
        <f>'4'!T20</f>
        <v>达标</v>
      </c>
      <c r="E18" s="12" t="str">
        <f>'5'!T20</f>
        <v>达标</v>
      </c>
      <c r="F18" s="12" t="str">
        <f>'6-7'!T20</f>
        <v>达标</v>
      </c>
      <c r="G18" s="11"/>
      <c r="H18" s="12"/>
      <c r="I18" s="18">
        <f t="shared" si="2"/>
        <v>0</v>
      </c>
      <c r="J18" s="19">
        <f t="shared" si="3"/>
        <v>0</v>
      </c>
    </row>
    <row r="19" ht="14.25" spans="1:10">
      <c r="A19" s="4" t="s">
        <v>233</v>
      </c>
      <c r="B19" s="13" t="s">
        <v>234</v>
      </c>
      <c r="C19" s="11" t="str">
        <f>'2-3'!T21</f>
        <v>优秀</v>
      </c>
      <c r="D19" s="12" t="str">
        <f>'4'!T21</f>
        <v>优秀</v>
      </c>
      <c r="E19" s="12" t="str">
        <f>'5'!T21</f>
        <v>达标</v>
      </c>
      <c r="F19" s="12" t="str">
        <f>'6-7'!T21</f>
        <v>优秀</v>
      </c>
      <c r="G19" s="11"/>
      <c r="H19" s="12"/>
      <c r="I19" s="18">
        <f t="shared" si="2"/>
        <v>0</v>
      </c>
      <c r="J19" s="19">
        <f t="shared" si="3"/>
        <v>3</v>
      </c>
    </row>
    <row r="20" ht="14.25" spans="1:10">
      <c r="A20" s="4" t="s">
        <v>235</v>
      </c>
      <c r="B20" s="10" t="s">
        <v>236</v>
      </c>
      <c r="C20" s="11" t="str">
        <f>'2-3'!T22</f>
        <v>达标</v>
      </c>
      <c r="D20" s="12" t="str">
        <f>'4'!T22</f>
        <v>达标</v>
      </c>
      <c r="E20" s="12" t="str">
        <f>'5'!T22</f>
        <v>达标</v>
      </c>
      <c r="F20" s="12" t="str">
        <f>'6-7'!T22</f>
        <v>达标</v>
      </c>
      <c r="G20" s="11"/>
      <c r="H20" s="12"/>
      <c r="I20" s="18">
        <f t="shared" si="2"/>
        <v>0</v>
      </c>
      <c r="J20" s="19">
        <f t="shared" si="3"/>
        <v>0</v>
      </c>
    </row>
    <row r="21" ht="14.25" spans="1:10">
      <c r="A21" s="4" t="s">
        <v>237</v>
      </c>
      <c r="B21" s="10" t="s">
        <v>238</v>
      </c>
      <c r="C21" s="11" t="str">
        <f>'2-3'!T23</f>
        <v>标兵</v>
      </c>
      <c r="D21" s="12" t="str">
        <f>'4'!T23</f>
        <v>标兵</v>
      </c>
      <c r="E21" s="12" t="str">
        <f>'5'!T23</f>
        <v>标兵</v>
      </c>
      <c r="F21" s="12" t="str">
        <f>'6-7'!T23</f>
        <v>标兵</v>
      </c>
      <c r="G21" s="11"/>
      <c r="H21" s="12"/>
      <c r="I21" s="18">
        <f t="shared" si="2"/>
        <v>4</v>
      </c>
      <c r="J21" s="19">
        <f t="shared" si="3"/>
        <v>0</v>
      </c>
    </row>
    <row r="22" ht="14.25" spans="1:10">
      <c r="A22" s="4" t="s">
        <v>239</v>
      </c>
      <c r="B22" s="13" t="s">
        <v>240</v>
      </c>
      <c r="C22" s="11" t="str">
        <f>'2-3'!T24</f>
        <v>达标</v>
      </c>
      <c r="D22" s="12" t="str">
        <f>'4'!T24</f>
        <v>优秀</v>
      </c>
      <c r="E22" s="12" t="str">
        <f>'5'!T24</f>
        <v>优秀</v>
      </c>
      <c r="F22" s="12" t="str">
        <f>'6-7'!T24</f>
        <v>达标</v>
      </c>
      <c r="G22" s="11"/>
      <c r="H22" s="12"/>
      <c r="I22" s="18">
        <f t="shared" si="2"/>
        <v>0</v>
      </c>
      <c r="J22" s="19">
        <f t="shared" si="3"/>
        <v>2</v>
      </c>
    </row>
    <row r="23" ht="14.25" spans="1:10">
      <c r="A23" s="4" t="s">
        <v>241</v>
      </c>
      <c r="B23" s="14" t="s">
        <v>242</v>
      </c>
      <c r="C23" s="11" t="str">
        <f>'2-3'!T25</f>
        <v>标兵</v>
      </c>
      <c r="D23" s="12" t="str">
        <f>'4'!T25</f>
        <v>优秀</v>
      </c>
      <c r="E23" s="12" t="str">
        <f>'5'!T25</f>
        <v>优秀</v>
      </c>
      <c r="F23" s="12" t="str">
        <f>'6-7'!T25</f>
        <v>标兵</v>
      </c>
      <c r="G23" s="11"/>
      <c r="H23" s="12"/>
      <c r="I23" s="18">
        <f t="shared" si="2"/>
        <v>2</v>
      </c>
      <c r="J23" s="19">
        <f t="shared" si="3"/>
        <v>2</v>
      </c>
    </row>
    <row r="24" ht="14.25" spans="1:10">
      <c r="A24" s="4" t="s">
        <v>243</v>
      </c>
      <c r="B24" s="13" t="s">
        <v>244</v>
      </c>
      <c r="C24" s="11" t="str">
        <f>'2-3'!T26</f>
        <v>达标</v>
      </c>
      <c r="D24" s="12" t="str">
        <f>'4'!T26</f>
        <v>达标</v>
      </c>
      <c r="E24" s="12" t="str">
        <f>'5'!T26</f>
        <v>达标</v>
      </c>
      <c r="F24" s="12" t="str">
        <f>'6-7'!T26</f>
        <v>优秀</v>
      </c>
      <c r="G24" s="11"/>
      <c r="H24" s="12"/>
      <c r="I24" s="18">
        <f t="shared" si="2"/>
        <v>0</v>
      </c>
      <c r="J24" s="19">
        <f t="shared" si="3"/>
        <v>1</v>
      </c>
    </row>
    <row r="25" ht="14.25" spans="1:10">
      <c r="A25" s="4" t="s">
        <v>245</v>
      </c>
      <c r="B25" s="13" t="s">
        <v>246</v>
      </c>
      <c r="C25" s="11" t="str">
        <f>'2-3'!T27</f>
        <v>达标</v>
      </c>
      <c r="D25" s="12" t="str">
        <f>'4'!T27</f>
        <v>达标</v>
      </c>
      <c r="E25" s="12" t="str">
        <f>'5'!T27</f>
        <v>达标</v>
      </c>
      <c r="F25" s="12" t="str">
        <f>'6-7'!T27</f>
        <v>优秀</v>
      </c>
      <c r="G25" s="11"/>
      <c r="H25" s="12"/>
      <c r="I25" s="18">
        <f t="shared" si="2"/>
        <v>0</v>
      </c>
      <c r="J25" s="19">
        <f t="shared" si="3"/>
        <v>1</v>
      </c>
    </row>
    <row r="26" ht="14.25" spans="1:10">
      <c r="A26" s="4" t="s">
        <v>247</v>
      </c>
      <c r="B26" s="10" t="s">
        <v>248</v>
      </c>
      <c r="C26" s="11" t="str">
        <f>'2-3'!T28</f>
        <v>标兵</v>
      </c>
      <c r="D26" s="12" t="str">
        <f>'4'!T28</f>
        <v>达标</v>
      </c>
      <c r="E26" s="12" t="str">
        <f>'5'!T28</f>
        <v>优秀</v>
      </c>
      <c r="F26" s="12" t="str">
        <f>'6-7'!T28</f>
        <v>达标</v>
      </c>
      <c r="G26" s="11"/>
      <c r="H26" s="12"/>
      <c r="I26" s="18">
        <f t="shared" si="2"/>
        <v>1</v>
      </c>
      <c r="J26" s="19">
        <f t="shared" si="3"/>
        <v>1</v>
      </c>
    </row>
    <row r="27" ht="14.25" spans="1:10">
      <c r="A27" s="4" t="s">
        <v>249</v>
      </c>
      <c r="B27" s="13" t="s">
        <v>328</v>
      </c>
      <c r="C27" s="11" t="str">
        <f>'2-3'!T29</f>
        <v>优秀</v>
      </c>
      <c r="D27" s="12" t="str">
        <f>'4'!T29</f>
        <v>标兵</v>
      </c>
      <c r="E27" s="12" t="str">
        <f>'5'!T29</f>
        <v>标兵</v>
      </c>
      <c r="F27" s="12" t="str">
        <f>'6-7'!T29</f>
        <v>优秀</v>
      </c>
      <c r="G27" s="11"/>
      <c r="H27" s="12"/>
      <c r="I27" s="18">
        <f t="shared" si="2"/>
        <v>2</v>
      </c>
      <c r="J27" s="19">
        <f t="shared" si="3"/>
        <v>2</v>
      </c>
    </row>
    <row r="28" ht="14.25" spans="1:10">
      <c r="A28" s="4" t="s">
        <v>251</v>
      </c>
      <c r="B28" s="14" t="s">
        <v>252</v>
      </c>
      <c r="C28" s="11" t="str">
        <f>'2-3'!T30</f>
        <v>优秀</v>
      </c>
      <c r="D28" s="12" t="str">
        <f>'4'!T30</f>
        <v>优秀</v>
      </c>
      <c r="E28" s="12" t="str">
        <f>'5'!T30</f>
        <v>达标</v>
      </c>
      <c r="F28" s="12">
        <f>'6-7'!T30</f>
        <v>0</v>
      </c>
      <c r="G28" s="11"/>
      <c r="H28" s="12"/>
      <c r="I28" s="18">
        <f t="shared" si="2"/>
        <v>0</v>
      </c>
      <c r="J28" s="19">
        <f t="shared" si="3"/>
        <v>2</v>
      </c>
    </row>
    <row r="29" ht="14.25" spans="1:10">
      <c r="A29" s="4" t="s">
        <v>253</v>
      </c>
      <c r="B29" s="10" t="s">
        <v>254</v>
      </c>
      <c r="C29" s="11" t="str">
        <f>'2-3'!T31</f>
        <v>达标</v>
      </c>
      <c r="D29" s="12" t="str">
        <f>'4'!T31</f>
        <v>达标</v>
      </c>
      <c r="E29" s="12" t="str">
        <f>'5'!T31</f>
        <v>优秀</v>
      </c>
      <c r="F29" s="12">
        <f>'6-7'!T31</f>
        <v>0</v>
      </c>
      <c r="G29" s="11"/>
      <c r="H29" s="12"/>
      <c r="I29" s="18">
        <f t="shared" si="2"/>
        <v>0</v>
      </c>
      <c r="J29" s="19">
        <f t="shared" si="3"/>
        <v>1</v>
      </c>
    </row>
    <row r="30" spans="1:10">
      <c r="A30" s="7"/>
      <c r="B30" s="15"/>
      <c r="C30" s="9"/>
      <c r="D30" s="9"/>
      <c r="E30" s="9"/>
      <c r="F30" s="9"/>
      <c r="G30" s="9"/>
      <c r="H30" s="16"/>
      <c r="I30" s="18"/>
      <c r="J30" s="18"/>
    </row>
    <row r="31" ht="14.25" spans="1:10">
      <c r="A31" s="4" t="s">
        <v>255</v>
      </c>
      <c r="B31" s="13" t="s">
        <v>256</v>
      </c>
      <c r="C31" s="6" t="str">
        <f>'2-3'!T34</f>
        <v>标兵</v>
      </c>
      <c r="D31" s="6" t="str">
        <f>'4'!T34</f>
        <v>标兵</v>
      </c>
      <c r="E31" s="12" t="str">
        <f>'5'!T34</f>
        <v>标兵</v>
      </c>
      <c r="F31" s="12"/>
      <c r="G31" s="11"/>
      <c r="H31" s="12"/>
      <c r="I31" s="18">
        <f t="shared" ref="I31:I45" si="4">COUNTIF(C31:H31,"标兵")</f>
        <v>3</v>
      </c>
      <c r="J31" s="19">
        <f t="shared" ref="J31:J45" si="5">COUNTIF(C31:H31,"优秀")</f>
        <v>0</v>
      </c>
    </row>
    <row r="32" ht="14.25" spans="1:10">
      <c r="A32" s="4" t="s">
        <v>257</v>
      </c>
      <c r="B32" s="13" t="s">
        <v>258</v>
      </c>
      <c r="C32" s="6" t="str">
        <f>'2-3'!T35</f>
        <v>优秀</v>
      </c>
      <c r="D32" s="6" t="str">
        <f>'4'!T35</f>
        <v>优秀</v>
      </c>
      <c r="E32" s="12" t="str">
        <f>'5'!T35</f>
        <v>优秀</v>
      </c>
      <c r="F32" s="12"/>
      <c r="G32" s="11"/>
      <c r="H32" s="12"/>
      <c r="I32" s="18">
        <f t="shared" si="4"/>
        <v>0</v>
      </c>
      <c r="J32" s="19">
        <f t="shared" si="5"/>
        <v>3</v>
      </c>
    </row>
    <row r="33" ht="14.25" spans="1:10">
      <c r="A33" s="4" t="s">
        <v>259</v>
      </c>
      <c r="B33" s="13" t="s">
        <v>260</v>
      </c>
      <c r="C33" s="6" t="str">
        <f>'2-3'!T36</f>
        <v>达标</v>
      </c>
      <c r="D33" s="6" t="str">
        <f>'4'!T36</f>
        <v>达标</v>
      </c>
      <c r="E33" s="12" t="str">
        <f>'5'!T36</f>
        <v>达标</v>
      </c>
      <c r="F33" s="12"/>
      <c r="G33" s="11"/>
      <c r="H33" s="12"/>
      <c r="I33" s="18">
        <f t="shared" si="4"/>
        <v>0</v>
      </c>
      <c r="J33" s="19">
        <f t="shared" si="5"/>
        <v>0</v>
      </c>
    </row>
    <row r="34" ht="14.25" spans="1:10">
      <c r="A34" s="4" t="s">
        <v>261</v>
      </c>
      <c r="B34" s="13" t="s">
        <v>262</v>
      </c>
      <c r="C34" s="6" t="str">
        <f>'2-3'!T37</f>
        <v>标兵</v>
      </c>
      <c r="D34" s="6" t="str">
        <f>'4'!T37</f>
        <v>标兵</v>
      </c>
      <c r="E34" s="12" t="str">
        <f>'5'!T37</f>
        <v>标兵</v>
      </c>
      <c r="F34" s="12"/>
      <c r="G34" s="11"/>
      <c r="H34" s="12"/>
      <c r="I34" s="18">
        <f t="shared" si="4"/>
        <v>3</v>
      </c>
      <c r="J34" s="19">
        <f t="shared" si="5"/>
        <v>0</v>
      </c>
    </row>
    <row r="35" ht="14.25" spans="1:10">
      <c r="A35" s="4" t="s">
        <v>263</v>
      </c>
      <c r="B35" s="13" t="s">
        <v>264</v>
      </c>
      <c r="C35" s="6" t="str">
        <f>'2-3'!T38</f>
        <v>达标</v>
      </c>
      <c r="D35" s="6" t="str">
        <f>'4'!T38</f>
        <v>达标</v>
      </c>
      <c r="E35" s="12" t="str">
        <f>'5'!T38</f>
        <v>达标</v>
      </c>
      <c r="F35" s="12"/>
      <c r="G35" s="11"/>
      <c r="H35" s="12"/>
      <c r="I35" s="18">
        <f t="shared" si="4"/>
        <v>0</v>
      </c>
      <c r="J35" s="19">
        <f t="shared" si="5"/>
        <v>0</v>
      </c>
    </row>
    <row r="36" ht="14.25" spans="1:10">
      <c r="A36" s="4" t="s">
        <v>265</v>
      </c>
      <c r="B36" s="13" t="s">
        <v>266</v>
      </c>
      <c r="C36" s="6" t="str">
        <f>'2-3'!T39</f>
        <v>优秀</v>
      </c>
      <c r="D36" s="6" t="str">
        <f>'4'!T39</f>
        <v>标兵</v>
      </c>
      <c r="E36" s="12" t="str">
        <f>'5'!T39</f>
        <v>标兵</v>
      </c>
      <c r="F36" s="12"/>
      <c r="G36" s="11"/>
      <c r="H36" s="12"/>
      <c r="I36" s="18">
        <f t="shared" si="4"/>
        <v>2</v>
      </c>
      <c r="J36" s="19">
        <f t="shared" si="5"/>
        <v>1</v>
      </c>
    </row>
    <row r="37" ht="14.25" spans="1:10">
      <c r="A37" s="4" t="s">
        <v>267</v>
      </c>
      <c r="B37" s="13" t="s">
        <v>268</v>
      </c>
      <c r="C37" s="6" t="str">
        <f>'2-3'!T40</f>
        <v>优秀</v>
      </c>
      <c r="D37" s="6" t="str">
        <f>'4'!T40</f>
        <v>优秀</v>
      </c>
      <c r="E37" s="12" t="str">
        <f>'5'!T40</f>
        <v>优秀</v>
      </c>
      <c r="F37" s="12"/>
      <c r="G37" s="11"/>
      <c r="H37" s="12"/>
      <c r="I37" s="18">
        <f t="shared" si="4"/>
        <v>0</v>
      </c>
      <c r="J37" s="19">
        <f t="shared" si="5"/>
        <v>3</v>
      </c>
    </row>
    <row r="38" ht="14.25" spans="1:10">
      <c r="A38" s="4" t="s">
        <v>269</v>
      </c>
      <c r="B38" s="13" t="s">
        <v>270</v>
      </c>
      <c r="C38" s="6" t="str">
        <f>'2-3'!T41</f>
        <v>标兵</v>
      </c>
      <c r="D38" s="6" t="str">
        <f>'4'!T41</f>
        <v>优秀</v>
      </c>
      <c r="E38" s="12" t="str">
        <f>'5'!T41</f>
        <v>优秀</v>
      </c>
      <c r="F38" s="12"/>
      <c r="G38" s="11"/>
      <c r="H38" s="12"/>
      <c r="I38" s="18">
        <f t="shared" si="4"/>
        <v>1</v>
      </c>
      <c r="J38" s="19">
        <f t="shared" si="5"/>
        <v>2</v>
      </c>
    </row>
    <row r="39" ht="14.25" spans="1:10">
      <c r="A39" s="4" t="s">
        <v>271</v>
      </c>
      <c r="B39" s="13" t="s">
        <v>272</v>
      </c>
      <c r="C39" s="6" t="str">
        <f>'2-3'!T42</f>
        <v>达标</v>
      </c>
      <c r="D39" s="6" t="str">
        <f>'4'!T42</f>
        <v>达标</v>
      </c>
      <c r="E39" s="12" t="str">
        <f>'5'!T42</f>
        <v>达标</v>
      </c>
      <c r="F39" s="12"/>
      <c r="G39" s="11"/>
      <c r="H39" s="12"/>
      <c r="I39" s="18">
        <f t="shared" si="4"/>
        <v>0</v>
      </c>
      <c r="J39" s="19">
        <f t="shared" si="5"/>
        <v>0</v>
      </c>
    </row>
    <row r="40" ht="14.25" spans="1:10">
      <c r="A40" s="4" t="s">
        <v>273</v>
      </c>
      <c r="B40" s="13" t="s">
        <v>274</v>
      </c>
      <c r="C40" s="6" t="str">
        <f>'2-3'!T43</f>
        <v>优秀</v>
      </c>
      <c r="D40" s="6" t="str">
        <f>'4'!T43</f>
        <v>达标</v>
      </c>
      <c r="E40" s="12" t="str">
        <f>'5'!T43</f>
        <v>达标</v>
      </c>
      <c r="F40" s="12"/>
      <c r="G40" s="11"/>
      <c r="H40" s="12"/>
      <c r="I40" s="18">
        <f t="shared" si="4"/>
        <v>0</v>
      </c>
      <c r="J40" s="19">
        <f t="shared" si="5"/>
        <v>1</v>
      </c>
    </row>
    <row r="41" ht="14.25" spans="1:10">
      <c r="A41" s="4" t="s">
        <v>275</v>
      </c>
      <c r="B41" s="13" t="s">
        <v>276</v>
      </c>
      <c r="C41" s="6" t="str">
        <f>'2-3'!T44</f>
        <v>达标</v>
      </c>
      <c r="D41" s="6" t="str">
        <f>'4'!T44</f>
        <v>优秀</v>
      </c>
      <c r="E41" s="12" t="str">
        <f>'5'!T44</f>
        <v>优秀</v>
      </c>
      <c r="F41" s="12"/>
      <c r="G41" s="11"/>
      <c r="H41" s="12"/>
      <c r="I41" s="18">
        <f t="shared" si="4"/>
        <v>0</v>
      </c>
      <c r="J41" s="19">
        <f t="shared" si="5"/>
        <v>2</v>
      </c>
    </row>
    <row r="42" ht="14.25" spans="1:10">
      <c r="A42" s="17" t="s">
        <v>277</v>
      </c>
      <c r="B42" s="13" t="s">
        <v>278</v>
      </c>
      <c r="C42" s="6" t="str">
        <f>'2-3'!T45</f>
        <v>达标</v>
      </c>
      <c r="D42" s="6" t="str">
        <f>'4'!T45</f>
        <v>达标</v>
      </c>
      <c r="E42" s="12" t="str">
        <f>'5'!T45</f>
        <v>达标</v>
      </c>
      <c r="F42" s="12"/>
      <c r="G42" s="11"/>
      <c r="H42" s="12"/>
      <c r="I42" s="18">
        <f t="shared" si="4"/>
        <v>0</v>
      </c>
      <c r="J42" s="19">
        <f t="shared" si="5"/>
        <v>0</v>
      </c>
    </row>
    <row r="43" ht="14.25" spans="1:10">
      <c r="A43" s="4" t="s">
        <v>279</v>
      </c>
      <c r="B43" s="13" t="s">
        <v>280</v>
      </c>
      <c r="C43" s="6" t="str">
        <f>'2-3'!T46</f>
        <v>达标</v>
      </c>
      <c r="D43" s="6" t="str">
        <f>'4'!T46</f>
        <v>达标</v>
      </c>
      <c r="E43" s="12" t="str">
        <f>'5'!T46</f>
        <v>达标</v>
      </c>
      <c r="F43" s="12"/>
      <c r="G43" s="11"/>
      <c r="H43" s="12"/>
      <c r="I43" s="20">
        <f t="shared" si="4"/>
        <v>0</v>
      </c>
      <c r="J43" s="21">
        <f t="shared" si="5"/>
        <v>0</v>
      </c>
    </row>
    <row r="44" ht="14.25" spans="1:10">
      <c r="A44" s="4" t="s">
        <v>281</v>
      </c>
      <c r="B44" s="13" t="s">
        <v>282</v>
      </c>
      <c r="C44" s="6" t="str">
        <f>'2-3'!T47</f>
        <v>达标</v>
      </c>
      <c r="D44" s="6" t="str">
        <f>'4'!T47</f>
        <v>达标</v>
      </c>
      <c r="E44" s="12" t="str">
        <f>'5'!T47</f>
        <v>达标</v>
      </c>
      <c r="F44" s="12"/>
      <c r="G44" s="11"/>
      <c r="H44" s="12"/>
      <c r="I44" s="18">
        <f t="shared" si="4"/>
        <v>0</v>
      </c>
      <c r="J44" s="19">
        <f t="shared" si="5"/>
        <v>0</v>
      </c>
    </row>
    <row r="45" ht="14.25" spans="1:10">
      <c r="A45" s="4" t="s">
        <v>283</v>
      </c>
      <c r="B45" s="13" t="s">
        <v>284</v>
      </c>
      <c r="C45" s="6" t="str">
        <f>'2-3'!T48</f>
        <v>达标</v>
      </c>
      <c r="D45" s="6" t="str">
        <f>'4'!T48</f>
        <v>达标</v>
      </c>
      <c r="E45" s="12" t="str">
        <f>'5'!T48</f>
        <v>达标</v>
      </c>
      <c r="F45" s="12"/>
      <c r="G45" s="11"/>
      <c r="H45" s="12"/>
      <c r="I45" s="18">
        <f t="shared" si="4"/>
        <v>0</v>
      </c>
      <c r="J45" s="19">
        <f t="shared" si="5"/>
        <v>0</v>
      </c>
    </row>
  </sheetData>
  <mergeCells count="1">
    <mergeCell ref="A1:J1"/>
  </mergeCells>
  <conditionalFormatting sqref="B45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6"/>
  <sheetViews>
    <sheetView topLeftCell="A19" workbookViewId="0">
      <selection activeCell="U50" sqref="U50"/>
    </sheetView>
  </sheetViews>
  <sheetFormatPr defaultColWidth="9" defaultRowHeight="13.5"/>
  <cols>
    <col min="1" max="1" width="8.46666666666667" style="22" customWidth="1"/>
    <col min="2" max="17" width="9.26666666666667" style="22" customWidth="1"/>
    <col min="18" max="18" width="11.4666666666667" style="22" customWidth="1"/>
    <col min="19" max="19" width="13" style="22" customWidth="1"/>
    <col min="20" max="20" width="13" style="22" hidden="1" customWidth="1"/>
    <col min="21" max="21" width="28.1333333333333" style="22" customWidth="1"/>
    <col min="22" max="16384" width="9" style="22"/>
  </cols>
  <sheetData>
    <row r="1" s="22" customFormat="1" ht="36.75" customHeight="1" spans="1:20">
      <c r="A1" s="168" t="s">
        <v>92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72"/>
      <c r="T1" s="26"/>
    </row>
    <row r="2" s="22" customFormat="1" ht="18.4" customHeight="1" spans="1:20">
      <c r="A2" s="157" t="s">
        <v>1</v>
      </c>
      <c r="B2" s="158" t="s">
        <v>2</v>
      </c>
      <c r="C2" s="159"/>
      <c r="D2" s="159"/>
      <c r="E2" s="159"/>
      <c r="F2" s="159"/>
      <c r="G2" s="159"/>
      <c r="H2" s="60"/>
      <c r="I2" s="158" t="s">
        <v>3</v>
      </c>
      <c r="J2" s="60"/>
      <c r="K2" s="158" t="s">
        <v>4</v>
      </c>
      <c r="L2" s="159"/>
      <c r="M2" s="60"/>
      <c r="N2" s="28" t="s">
        <v>5</v>
      </c>
      <c r="O2" s="28"/>
      <c r="P2" s="28"/>
      <c r="Q2" s="28"/>
      <c r="R2" s="161" t="s">
        <v>6</v>
      </c>
      <c r="S2" s="161" t="s">
        <v>7</v>
      </c>
      <c r="T2" s="91"/>
    </row>
    <row r="3" s="22" customFormat="1" ht="18" customHeight="1" spans="1:20">
      <c r="A3" s="157"/>
      <c r="B3" s="27" t="s">
        <v>8</v>
      </c>
      <c r="C3" s="27" t="s">
        <v>9</v>
      </c>
      <c r="D3" s="27" t="s">
        <v>10</v>
      </c>
      <c r="E3" s="27" t="s">
        <v>11</v>
      </c>
      <c r="F3" s="112" t="s">
        <v>12</v>
      </c>
      <c r="G3" s="112" t="s">
        <v>13</v>
      </c>
      <c r="H3" s="27" t="s">
        <v>14</v>
      </c>
      <c r="I3" s="27" t="s">
        <v>15</v>
      </c>
      <c r="J3" s="27" t="s">
        <v>16</v>
      </c>
      <c r="K3" s="27" t="s">
        <v>17</v>
      </c>
      <c r="L3" s="27" t="s">
        <v>18</v>
      </c>
      <c r="M3" s="27" t="s">
        <v>19</v>
      </c>
      <c r="N3" s="27" t="s">
        <v>20</v>
      </c>
      <c r="O3" s="112" t="s">
        <v>21</v>
      </c>
      <c r="P3" s="27" t="s">
        <v>22</v>
      </c>
      <c r="Q3" s="69" t="s">
        <v>23</v>
      </c>
      <c r="R3" s="161"/>
      <c r="S3" s="161"/>
      <c r="T3" s="91"/>
    </row>
    <row r="4" s="22" customFormat="1" ht="18" customHeight="1" spans="1:20">
      <c r="A4" s="154"/>
      <c r="B4" s="29"/>
      <c r="C4" s="29"/>
      <c r="D4" s="29"/>
      <c r="E4" s="29"/>
      <c r="F4" s="154"/>
      <c r="G4" s="154"/>
      <c r="H4" s="29"/>
      <c r="I4" s="29"/>
      <c r="J4" s="29"/>
      <c r="K4" s="29"/>
      <c r="L4" s="29"/>
      <c r="M4" s="29"/>
      <c r="N4" s="29"/>
      <c r="O4" s="154"/>
      <c r="P4" s="29"/>
      <c r="Q4" s="69"/>
      <c r="R4" s="162"/>
      <c r="S4" s="162"/>
      <c r="T4" s="91"/>
    </row>
    <row r="5" s="22" customFormat="1" spans="1:21">
      <c r="A5" s="69" t="s">
        <v>24</v>
      </c>
      <c r="B5" s="43">
        <v>18.4</v>
      </c>
      <c r="C5" s="43">
        <v>10</v>
      </c>
      <c r="D5" s="43">
        <v>9.8</v>
      </c>
      <c r="E5" s="43">
        <v>4.8</v>
      </c>
      <c r="F5" s="124">
        <v>4</v>
      </c>
      <c r="G5" s="78">
        <v>3</v>
      </c>
      <c r="H5" s="46">
        <v>2.8</v>
      </c>
      <c r="I5" s="78">
        <v>23.4</v>
      </c>
      <c r="J5" s="78">
        <v>9.9</v>
      </c>
      <c r="K5" s="79">
        <v>3</v>
      </c>
      <c r="L5" s="80">
        <v>4</v>
      </c>
      <c r="M5" s="81">
        <v>3</v>
      </c>
      <c r="N5" s="82">
        <v>2</v>
      </c>
      <c r="O5" s="82">
        <v>2</v>
      </c>
      <c r="P5" s="78">
        <v>2</v>
      </c>
      <c r="Q5" s="78">
        <v>0</v>
      </c>
      <c r="R5" s="163">
        <f t="shared" ref="R5:R17" si="0">SUM(B5:Q5)</f>
        <v>102.1</v>
      </c>
      <c r="S5" s="152" t="s">
        <v>51</v>
      </c>
      <c r="T5" s="141">
        <f>RANK(R5,$R$5:$R$17)</f>
        <v>2</v>
      </c>
      <c r="U5" s="97" t="s">
        <v>93</v>
      </c>
    </row>
    <row r="6" s="22" customFormat="1" spans="1:21">
      <c r="A6" s="69" t="s">
        <v>25</v>
      </c>
      <c r="B6" s="43">
        <v>20</v>
      </c>
      <c r="C6" s="43">
        <v>9.7</v>
      </c>
      <c r="D6" s="43">
        <v>10</v>
      </c>
      <c r="E6" s="43">
        <v>5</v>
      </c>
      <c r="F6" s="124">
        <v>4</v>
      </c>
      <c r="G6" s="78">
        <v>3</v>
      </c>
      <c r="H6" s="46">
        <v>3</v>
      </c>
      <c r="I6" s="78">
        <v>22</v>
      </c>
      <c r="J6" s="78">
        <v>8.8</v>
      </c>
      <c r="K6" s="79">
        <v>3</v>
      </c>
      <c r="L6" s="80">
        <v>4</v>
      </c>
      <c r="M6" s="81">
        <v>3</v>
      </c>
      <c r="N6" s="82">
        <v>2.5</v>
      </c>
      <c r="O6" s="82">
        <v>2</v>
      </c>
      <c r="P6" s="78">
        <v>1</v>
      </c>
      <c r="Q6" s="78">
        <v>0</v>
      </c>
      <c r="R6" s="163">
        <f t="shared" si="0"/>
        <v>101</v>
      </c>
      <c r="S6" s="46" t="s">
        <v>56</v>
      </c>
      <c r="T6" s="141">
        <f>RANK(R6,$R$5:$R$17)</f>
        <v>5</v>
      </c>
      <c r="U6" s="97"/>
    </row>
    <row r="7" s="22" customFormat="1" ht="17.1" customHeight="1" spans="1:21">
      <c r="A7" s="69" t="s">
        <v>26</v>
      </c>
      <c r="B7" s="43">
        <v>20</v>
      </c>
      <c r="C7" s="43">
        <v>9.9</v>
      </c>
      <c r="D7" s="43">
        <v>10</v>
      </c>
      <c r="E7" s="43">
        <v>5</v>
      </c>
      <c r="F7" s="124">
        <v>4</v>
      </c>
      <c r="G7" s="78">
        <v>3</v>
      </c>
      <c r="H7" s="46">
        <v>3</v>
      </c>
      <c r="I7" s="78">
        <v>22.8</v>
      </c>
      <c r="J7" s="78">
        <v>9.3</v>
      </c>
      <c r="K7" s="79">
        <v>3</v>
      </c>
      <c r="L7" s="80">
        <v>4</v>
      </c>
      <c r="M7" s="81">
        <v>3</v>
      </c>
      <c r="N7" s="82">
        <v>3</v>
      </c>
      <c r="O7" s="82">
        <v>2</v>
      </c>
      <c r="P7" s="78">
        <v>1</v>
      </c>
      <c r="Q7" s="78">
        <v>0</v>
      </c>
      <c r="R7" s="163">
        <f t="shared" si="0"/>
        <v>103</v>
      </c>
      <c r="S7" s="152" t="s">
        <v>51</v>
      </c>
      <c r="T7" s="141">
        <f>RANK(R7,$R$5:$R$17)</f>
        <v>1</v>
      </c>
      <c r="U7" s="97"/>
    </row>
    <row r="8" s="22" customFormat="1" ht="16.15" customHeight="1" spans="1:21">
      <c r="A8" s="27" t="s">
        <v>27</v>
      </c>
      <c r="B8" s="43">
        <v>19.6</v>
      </c>
      <c r="C8" s="43">
        <v>10</v>
      </c>
      <c r="D8" s="43">
        <v>9.8</v>
      </c>
      <c r="E8" s="43">
        <v>4.8</v>
      </c>
      <c r="F8" s="106">
        <v>4</v>
      </c>
      <c r="G8" s="78">
        <v>3</v>
      </c>
      <c r="H8" s="46">
        <v>3</v>
      </c>
      <c r="I8" s="78">
        <v>22.9</v>
      </c>
      <c r="J8" s="78">
        <v>8.5</v>
      </c>
      <c r="K8" s="79">
        <v>3</v>
      </c>
      <c r="L8" s="80">
        <v>4</v>
      </c>
      <c r="M8" s="81">
        <v>3</v>
      </c>
      <c r="N8" s="82">
        <v>3</v>
      </c>
      <c r="O8" s="82">
        <v>2</v>
      </c>
      <c r="P8" s="78">
        <v>1</v>
      </c>
      <c r="Q8" s="78">
        <v>0</v>
      </c>
      <c r="R8" s="166">
        <f t="shared" si="0"/>
        <v>101.6</v>
      </c>
      <c r="S8" s="139" t="s">
        <v>54</v>
      </c>
      <c r="T8" s="139">
        <f>RANK(R8,$R$5:$R$17)</f>
        <v>3</v>
      </c>
      <c r="U8" s="97"/>
    </row>
    <row r="9" s="22" customFormat="1" ht="14.1" customHeight="1" spans="1:21">
      <c r="A9" s="69" t="s">
        <v>28</v>
      </c>
      <c r="B9" s="43">
        <v>19.1</v>
      </c>
      <c r="C9" s="43">
        <v>9.9</v>
      </c>
      <c r="D9" s="43">
        <v>9.8</v>
      </c>
      <c r="E9" s="43">
        <v>4.9</v>
      </c>
      <c r="F9" s="106">
        <v>4</v>
      </c>
      <c r="G9" s="78">
        <v>2.8</v>
      </c>
      <c r="H9" s="46">
        <v>2.7</v>
      </c>
      <c r="I9" s="78">
        <v>22.8</v>
      </c>
      <c r="J9" s="78">
        <v>8.1</v>
      </c>
      <c r="K9" s="79">
        <v>3</v>
      </c>
      <c r="L9" s="80">
        <v>4</v>
      </c>
      <c r="M9" s="81">
        <v>2.9</v>
      </c>
      <c r="N9" s="82">
        <v>1.5</v>
      </c>
      <c r="O9" s="82">
        <v>0</v>
      </c>
      <c r="P9" s="78">
        <v>0</v>
      </c>
      <c r="Q9" s="78">
        <v>0</v>
      </c>
      <c r="R9" s="163">
        <f t="shared" si="0"/>
        <v>95.5</v>
      </c>
      <c r="S9" s="46" t="s">
        <v>56</v>
      </c>
      <c r="T9" s="141">
        <f>RANK(R9,$R$5:$R$17)</f>
        <v>10</v>
      </c>
      <c r="U9" s="97"/>
    </row>
    <row r="10" s="22" customFormat="1" ht="14.1" customHeight="1" spans="1:21">
      <c r="A10" s="69" t="s">
        <v>29</v>
      </c>
      <c r="B10" s="43">
        <v>19.5</v>
      </c>
      <c r="C10" s="43">
        <v>10</v>
      </c>
      <c r="D10" s="43">
        <v>9.8</v>
      </c>
      <c r="E10" s="43">
        <v>4.8</v>
      </c>
      <c r="F10" s="44">
        <v>4</v>
      </c>
      <c r="G10" s="45">
        <v>3</v>
      </c>
      <c r="H10" s="46">
        <v>2.7</v>
      </c>
      <c r="I10" s="78">
        <v>23.4</v>
      </c>
      <c r="J10" s="78">
        <v>8.2</v>
      </c>
      <c r="K10" s="79">
        <v>3</v>
      </c>
      <c r="L10" s="80">
        <v>4</v>
      </c>
      <c r="M10" s="81">
        <v>3</v>
      </c>
      <c r="N10" s="82">
        <v>2</v>
      </c>
      <c r="O10" s="82">
        <v>2</v>
      </c>
      <c r="P10" s="78">
        <v>2</v>
      </c>
      <c r="Q10" s="78">
        <v>0</v>
      </c>
      <c r="R10" s="163">
        <f t="shared" si="0"/>
        <v>101.4</v>
      </c>
      <c r="S10" s="152" t="s">
        <v>51</v>
      </c>
      <c r="T10" s="141">
        <f>RANK(R10,$R$5:$R$17)</f>
        <v>4</v>
      </c>
      <c r="U10" s="97"/>
    </row>
    <row r="11" s="22" customFormat="1" ht="14.1" customHeight="1" spans="1:21">
      <c r="A11" s="27" t="s">
        <v>30</v>
      </c>
      <c r="B11" s="43">
        <v>19.5</v>
      </c>
      <c r="C11" s="43">
        <v>9.9</v>
      </c>
      <c r="D11" s="43">
        <v>9.6</v>
      </c>
      <c r="E11" s="43">
        <v>3.9</v>
      </c>
      <c r="F11" s="44">
        <v>4</v>
      </c>
      <c r="G11" s="45">
        <v>3</v>
      </c>
      <c r="H11" s="46">
        <v>2.9</v>
      </c>
      <c r="I11" s="78">
        <v>21.7</v>
      </c>
      <c r="J11" s="78">
        <v>8.3</v>
      </c>
      <c r="K11" s="79">
        <v>3</v>
      </c>
      <c r="L11" s="80">
        <v>3.9</v>
      </c>
      <c r="M11" s="81">
        <v>3</v>
      </c>
      <c r="N11" s="82">
        <v>2.5</v>
      </c>
      <c r="O11" s="82">
        <v>2</v>
      </c>
      <c r="P11" s="78">
        <v>0</v>
      </c>
      <c r="Q11" s="78">
        <v>0</v>
      </c>
      <c r="R11" s="166">
        <f t="shared" si="0"/>
        <v>97.2</v>
      </c>
      <c r="S11" s="46" t="s">
        <v>56</v>
      </c>
      <c r="T11" s="139">
        <f>RANK(R11,$R$5:$R$17)</f>
        <v>9</v>
      </c>
      <c r="U11" s="97"/>
    </row>
    <row r="12" s="22" customFormat="1" ht="14.1" customHeight="1" spans="1:21">
      <c r="A12" s="69" t="s">
        <v>31</v>
      </c>
      <c r="B12" s="43">
        <v>17.6</v>
      </c>
      <c r="C12" s="43">
        <v>9.9</v>
      </c>
      <c r="D12" s="43">
        <v>10</v>
      </c>
      <c r="E12" s="43">
        <v>4.4</v>
      </c>
      <c r="F12" s="44">
        <v>4</v>
      </c>
      <c r="G12" s="45">
        <v>2.8</v>
      </c>
      <c r="H12" s="46">
        <v>2.1</v>
      </c>
      <c r="I12" s="78">
        <v>20.2</v>
      </c>
      <c r="J12" s="78">
        <v>6.7</v>
      </c>
      <c r="K12" s="79">
        <v>3</v>
      </c>
      <c r="L12" s="80">
        <v>3.9</v>
      </c>
      <c r="M12" s="81">
        <v>3</v>
      </c>
      <c r="N12" s="82">
        <v>2</v>
      </c>
      <c r="O12" s="82">
        <v>0</v>
      </c>
      <c r="P12" s="78">
        <v>0</v>
      </c>
      <c r="Q12" s="78">
        <v>0</v>
      </c>
      <c r="R12" s="163">
        <f t="shared" si="0"/>
        <v>89.6</v>
      </c>
      <c r="S12" s="46" t="s">
        <v>56</v>
      </c>
      <c r="T12" s="141">
        <f>RANK(R12,$R$5:$R$17)</f>
        <v>13</v>
      </c>
      <c r="U12" s="97"/>
    </row>
    <row r="13" s="22" customFormat="1" ht="14.1" customHeight="1" spans="1:21">
      <c r="A13" s="69" t="s">
        <v>32</v>
      </c>
      <c r="B13" s="43">
        <v>19.9</v>
      </c>
      <c r="C13" s="43">
        <v>9.8</v>
      </c>
      <c r="D13" s="43">
        <v>10</v>
      </c>
      <c r="E13" s="43">
        <v>4.5</v>
      </c>
      <c r="F13" s="44">
        <v>4</v>
      </c>
      <c r="G13" s="45">
        <v>2.8</v>
      </c>
      <c r="H13" s="46">
        <v>2.8</v>
      </c>
      <c r="I13" s="78">
        <v>23.7</v>
      </c>
      <c r="J13" s="78">
        <v>9</v>
      </c>
      <c r="K13" s="79">
        <v>3</v>
      </c>
      <c r="L13" s="80">
        <v>4</v>
      </c>
      <c r="M13" s="81">
        <v>2.9</v>
      </c>
      <c r="N13" s="82">
        <v>1.5</v>
      </c>
      <c r="O13" s="82">
        <v>0</v>
      </c>
      <c r="P13" s="78">
        <v>1</v>
      </c>
      <c r="Q13" s="78">
        <v>0</v>
      </c>
      <c r="R13" s="163">
        <f t="shared" si="0"/>
        <v>98.9</v>
      </c>
      <c r="S13" s="139" t="s">
        <v>54</v>
      </c>
      <c r="T13" s="141">
        <f>RANK(R13,$R$5:$R$17)</f>
        <v>8</v>
      </c>
      <c r="U13" s="97"/>
    </row>
    <row r="14" s="22" customFormat="1" ht="14.1" customHeight="1" spans="1:21">
      <c r="A14" s="69" t="s">
        <v>33</v>
      </c>
      <c r="B14" s="43">
        <v>19.3</v>
      </c>
      <c r="C14" s="43">
        <v>9.9</v>
      </c>
      <c r="D14" s="43">
        <v>9.8</v>
      </c>
      <c r="E14" s="43">
        <v>4.8</v>
      </c>
      <c r="F14" s="44">
        <v>4</v>
      </c>
      <c r="G14" s="45">
        <v>3</v>
      </c>
      <c r="H14" s="46">
        <v>2.7</v>
      </c>
      <c r="I14" s="78">
        <v>23.2</v>
      </c>
      <c r="J14" s="78">
        <v>9.3</v>
      </c>
      <c r="K14" s="79">
        <v>3</v>
      </c>
      <c r="L14" s="80">
        <v>4</v>
      </c>
      <c r="M14" s="81">
        <v>3</v>
      </c>
      <c r="N14" s="82">
        <v>1.5</v>
      </c>
      <c r="O14" s="82">
        <v>2</v>
      </c>
      <c r="P14" s="78">
        <v>1</v>
      </c>
      <c r="Q14" s="78">
        <v>0</v>
      </c>
      <c r="R14" s="163">
        <f t="shared" si="0"/>
        <v>100.5</v>
      </c>
      <c r="S14" s="139" t="s">
        <v>54</v>
      </c>
      <c r="T14" s="141">
        <f>RANK(R14,$R$5:$R$17)</f>
        <v>6</v>
      </c>
      <c r="U14" s="97"/>
    </row>
    <row r="15" s="22" customFormat="1" ht="14.1" customHeight="1" spans="1:21">
      <c r="A15" s="27" t="s">
        <v>34</v>
      </c>
      <c r="B15" s="43">
        <v>18.8</v>
      </c>
      <c r="C15" s="43">
        <v>9.9</v>
      </c>
      <c r="D15" s="43">
        <v>9.9</v>
      </c>
      <c r="E15" s="43">
        <v>4.8</v>
      </c>
      <c r="F15" s="44">
        <v>4</v>
      </c>
      <c r="G15" s="45">
        <v>2.8</v>
      </c>
      <c r="H15" s="46">
        <v>2.2</v>
      </c>
      <c r="I15" s="78">
        <v>21.3</v>
      </c>
      <c r="J15" s="78">
        <v>5.5</v>
      </c>
      <c r="K15" s="79">
        <v>3</v>
      </c>
      <c r="L15" s="80">
        <v>3.9</v>
      </c>
      <c r="M15" s="81">
        <v>2.9</v>
      </c>
      <c r="N15" s="82">
        <v>2</v>
      </c>
      <c r="O15" s="82">
        <v>0</v>
      </c>
      <c r="P15" s="78">
        <v>0</v>
      </c>
      <c r="Q15" s="78">
        <v>0</v>
      </c>
      <c r="R15" s="163">
        <f t="shared" si="0"/>
        <v>91</v>
      </c>
      <c r="S15" s="46" t="s">
        <v>56</v>
      </c>
      <c r="T15" s="141">
        <f>RANK(R15,$R$5:$R$17)</f>
        <v>12</v>
      </c>
      <c r="U15" s="97"/>
    </row>
    <row r="16" s="22" customFormat="1" ht="14.1" customHeight="1" spans="1:21">
      <c r="A16" s="27" t="s">
        <v>35</v>
      </c>
      <c r="B16" s="43">
        <v>20</v>
      </c>
      <c r="C16" s="43">
        <v>10</v>
      </c>
      <c r="D16" s="43">
        <v>10</v>
      </c>
      <c r="E16" s="43">
        <v>4.9</v>
      </c>
      <c r="F16" s="44">
        <v>4</v>
      </c>
      <c r="G16" s="45">
        <v>3</v>
      </c>
      <c r="H16" s="46">
        <v>3</v>
      </c>
      <c r="I16" s="78">
        <v>22.7</v>
      </c>
      <c r="J16" s="78">
        <v>8.1</v>
      </c>
      <c r="K16" s="79">
        <v>3</v>
      </c>
      <c r="L16" s="80">
        <v>4</v>
      </c>
      <c r="M16" s="81">
        <v>3</v>
      </c>
      <c r="N16" s="82">
        <v>1.5</v>
      </c>
      <c r="O16" s="82">
        <v>2</v>
      </c>
      <c r="P16" s="78">
        <v>1</v>
      </c>
      <c r="Q16" s="78">
        <v>0</v>
      </c>
      <c r="R16" s="163">
        <f t="shared" si="0"/>
        <v>100.2</v>
      </c>
      <c r="S16" s="139" t="s">
        <v>54</v>
      </c>
      <c r="T16" s="141">
        <f>RANK(R16,$R$5:$R$17)</f>
        <v>7</v>
      </c>
      <c r="U16" s="97"/>
    </row>
    <row r="17" s="22" customFormat="1" ht="14.1" customHeight="1" spans="1:21">
      <c r="A17" s="27" t="s">
        <v>36</v>
      </c>
      <c r="B17" s="43">
        <v>19.8</v>
      </c>
      <c r="C17" s="43">
        <v>9.9</v>
      </c>
      <c r="D17" s="43">
        <v>9.9</v>
      </c>
      <c r="E17" s="43">
        <v>4.9</v>
      </c>
      <c r="F17" s="44">
        <v>4</v>
      </c>
      <c r="G17" s="45">
        <v>3</v>
      </c>
      <c r="H17" s="46">
        <v>3</v>
      </c>
      <c r="I17" s="78">
        <v>19.8</v>
      </c>
      <c r="J17" s="78">
        <v>5.3</v>
      </c>
      <c r="K17" s="79">
        <v>3</v>
      </c>
      <c r="L17" s="80">
        <v>3.9</v>
      </c>
      <c r="M17" s="81">
        <v>3</v>
      </c>
      <c r="N17" s="82">
        <v>1.5</v>
      </c>
      <c r="O17" s="82">
        <v>2</v>
      </c>
      <c r="P17" s="78">
        <v>0</v>
      </c>
      <c r="Q17" s="78">
        <v>0</v>
      </c>
      <c r="R17" s="163">
        <f t="shared" si="0"/>
        <v>93</v>
      </c>
      <c r="S17" s="46" t="s">
        <v>56</v>
      </c>
      <c r="T17" s="141">
        <f>RANK(R17,$R$5:$R$17)</f>
        <v>11</v>
      </c>
      <c r="U17" s="97"/>
    </row>
    <row r="18" s="22" customFormat="1" ht="14.25" spans="1:20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83"/>
      <c r="O18" s="83"/>
      <c r="P18" s="83"/>
      <c r="Q18" s="83"/>
      <c r="R18" s="164"/>
      <c r="S18" s="48"/>
      <c r="T18" s="48"/>
    </row>
    <row r="19" s="22" customFormat="1" customHeight="1" spans="1:21">
      <c r="A19" s="49" t="s">
        <v>37</v>
      </c>
      <c r="B19" s="51">
        <v>19.8</v>
      </c>
      <c r="C19" s="51">
        <v>10</v>
      </c>
      <c r="D19" s="51">
        <v>10</v>
      </c>
      <c r="E19" s="51">
        <v>5</v>
      </c>
      <c r="F19" s="51">
        <v>4</v>
      </c>
      <c r="G19" s="51">
        <v>3</v>
      </c>
      <c r="H19" s="51">
        <v>3</v>
      </c>
      <c r="I19" s="51">
        <v>23.9</v>
      </c>
      <c r="J19" s="51">
        <v>8.7</v>
      </c>
      <c r="K19" s="51">
        <v>3</v>
      </c>
      <c r="L19" s="170">
        <v>4</v>
      </c>
      <c r="M19" s="171">
        <v>3</v>
      </c>
      <c r="N19" s="43">
        <v>1</v>
      </c>
      <c r="O19" s="43">
        <v>2</v>
      </c>
      <c r="P19" s="43">
        <v>1</v>
      </c>
      <c r="Q19" s="165">
        <v>2</v>
      </c>
      <c r="R19" s="166">
        <f t="shared" ref="R19:R32" si="1">SUM(B19:Q19)</f>
        <v>103.4</v>
      </c>
      <c r="S19" s="46" t="s">
        <v>56</v>
      </c>
      <c r="T19" s="139">
        <f t="shared" ref="T19:T32" si="2">RANK(R19,$R$19:$R$32)</f>
        <v>4</v>
      </c>
      <c r="U19" s="109" t="s">
        <v>94</v>
      </c>
    </row>
    <row r="20" s="22" customFormat="1" spans="1:21">
      <c r="A20" s="49" t="s">
        <v>38</v>
      </c>
      <c r="B20" s="51">
        <v>19.2</v>
      </c>
      <c r="C20" s="51">
        <v>10</v>
      </c>
      <c r="D20" s="51">
        <v>10</v>
      </c>
      <c r="E20" s="51">
        <v>5</v>
      </c>
      <c r="F20" s="51">
        <v>4</v>
      </c>
      <c r="G20" s="51">
        <v>2.2</v>
      </c>
      <c r="H20" s="51">
        <v>2.6</v>
      </c>
      <c r="I20" s="51">
        <v>20.7</v>
      </c>
      <c r="J20" s="51">
        <v>5.5</v>
      </c>
      <c r="K20" s="51">
        <v>3</v>
      </c>
      <c r="L20" s="3">
        <v>4</v>
      </c>
      <c r="M20" s="3">
        <v>3</v>
      </c>
      <c r="N20" s="43">
        <v>1.3</v>
      </c>
      <c r="O20" s="43"/>
      <c r="P20" s="43"/>
      <c r="Q20" s="165">
        <v>1</v>
      </c>
      <c r="R20" s="166">
        <f t="shared" si="1"/>
        <v>91.5</v>
      </c>
      <c r="S20" s="46" t="s">
        <v>56</v>
      </c>
      <c r="T20" s="139">
        <f t="shared" si="2"/>
        <v>13</v>
      </c>
      <c r="U20" s="109"/>
    </row>
    <row r="21" s="22" customFormat="1" spans="1:21">
      <c r="A21" s="49" t="s">
        <v>39</v>
      </c>
      <c r="B21" s="51">
        <v>18.2</v>
      </c>
      <c r="C21" s="51">
        <v>10</v>
      </c>
      <c r="D21" s="51">
        <v>10</v>
      </c>
      <c r="E21" s="51">
        <v>5</v>
      </c>
      <c r="F21" s="51">
        <v>4</v>
      </c>
      <c r="G21" s="51">
        <v>3</v>
      </c>
      <c r="H21" s="51">
        <v>3</v>
      </c>
      <c r="I21" s="51">
        <v>22.4</v>
      </c>
      <c r="J21" s="51">
        <v>9.2</v>
      </c>
      <c r="K21" s="51">
        <v>3</v>
      </c>
      <c r="L21" s="170">
        <v>4</v>
      </c>
      <c r="M21" s="171">
        <v>3</v>
      </c>
      <c r="N21" s="43">
        <v>0.8</v>
      </c>
      <c r="O21" s="43">
        <v>2</v>
      </c>
      <c r="P21" s="43">
        <v>1</v>
      </c>
      <c r="Q21" s="165">
        <v>1</v>
      </c>
      <c r="R21" s="166">
        <f t="shared" si="1"/>
        <v>99.6</v>
      </c>
      <c r="S21" s="139" t="s">
        <v>54</v>
      </c>
      <c r="T21" s="139">
        <f t="shared" si="2"/>
        <v>8</v>
      </c>
      <c r="U21" s="109"/>
    </row>
    <row r="22" s="22" customFormat="1" spans="1:21">
      <c r="A22" s="49" t="s">
        <v>40</v>
      </c>
      <c r="B22" s="51">
        <v>19.7</v>
      </c>
      <c r="C22" s="51">
        <v>10</v>
      </c>
      <c r="D22" s="51">
        <v>10</v>
      </c>
      <c r="E22" s="51">
        <v>5</v>
      </c>
      <c r="F22" s="51">
        <v>4</v>
      </c>
      <c r="G22" s="51">
        <v>3</v>
      </c>
      <c r="H22" s="51">
        <v>2.9</v>
      </c>
      <c r="I22" s="51">
        <v>23.6</v>
      </c>
      <c r="J22" s="51">
        <v>8.5</v>
      </c>
      <c r="K22" s="51">
        <v>3</v>
      </c>
      <c r="L22" s="3">
        <v>4</v>
      </c>
      <c r="M22" s="3">
        <v>3</v>
      </c>
      <c r="N22" s="43">
        <v>1.3</v>
      </c>
      <c r="O22" s="43">
        <v>2</v>
      </c>
      <c r="P22" s="43">
        <v>1</v>
      </c>
      <c r="Q22" s="165">
        <v>2</v>
      </c>
      <c r="R22" s="166">
        <f t="shared" si="1"/>
        <v>103</v>
      </c>
      <c r="S22" s="139" t="s">
        <v>54</v>
      </c>
      <c r="T22" s="139">
        <f t="shared" si="2"/>
        <v>5</v>
      </c>
      <c r="U22" s="109"/>
    </row>
    <row r="23" s="22" customFormat="1" spans="1:21">
      <c r="A23" s="49" t="s">
        <v>41</v>
      </c>
      <c r="B23" s="51">
        <v>19.7</v>
      </c>
      <c r="C23" s="51">
        <v>10</v>
      </c>
      <c r="D23" s="51">
        <v>10</v>
      </c>
      <c r="E23" s="51">
        <v>5</v>
      </c>
      <c r="F23" s="51">
        <v>4</v>
      </c>
      <c r="G23" s="51">
        <v>3</v>
      </c>
      <c r="H23" s="51">
        <v>3</v>
      </c>
      <c r="I23" s="51">
        <v>24.4</v>
      </c>
      <c r="J23" s="51">
        <v>9.2</v>
      </c>
      <c r="K23" s="51">
        <v>3</v>
      </c>
      <c r="L23" s="170">
        <v>4</v>
      </c>
      <c r="M23" s="171">
        <v>3</v>
      </c>
      <c r="N23" s="43">
        <v>1.8</v>
      </c>
      <c r="O23" s="43">
        <v>2</v>
      </c>
      <c r="P23" s="43">
        <v>3</v>
      </c>
      <c r="Q23" s="165">
        <v>2</v>
      </c>
      <c r="R23" s="166">
        <f t="shared" si="1"/>
        <v>107.1</v>
      </c>
      <c r="S23" s="152" t="s">
        <v>51</v>
      </c>
      <c r="T23" s="139">
        <f t="shared" si="2"/>
        <v>2</v>
      </c>
      <c r="U23" s="109"/>
    </row>
    <row r="24" s="22" customFormat="1" spans="1:21">
      <c r="A24" s="49" t="s">
        <v>42</v>
      </c>
      <c r="B24" s="51">
        <v>19.3</v>
      </c>
      <c r="C24" s="51">
        <v>9.9</v>
      </c>
      <c r="D24" s="51">
        <v>10</v>
      </c>
      <c r="E24" s="51">
        <v>5</v>
      </c>
      <c r="F24" s="51">
        <v>4</v>
      </c>
      <c r="G24" s="51">
        <v>3</v>
      </c>
      <c r="H24" s="51">
        <v>3</v>
      </c>
      <c r="I24" s="51">
        <v>22.9</v>
      </c>
      <c r="J24" s="51">
        <v>7.6</v>
      </c>
      <c r="K24" s="51">
        <v>3</v>
      </c>
      <c r="L24" s="3">
        <v>4</v>
      </c>
      <c r="M24" s="3">
        <v>3</v>
      </c>
      <c r="N24" s="43">
        <v>0.6</v>
      </c>
      <c r="O24" s="43">
        <v>2</v>
      </c>
      <c r="P24" s="43"/>
      <c r="Q24" s="165">
        <v>1</v>
      </c>
      <c r="R24" s="166">
        <f t="shared" si="1"/>
        <v>98.3</v>
      </c>
      <c r="S24" s="46" t="s">
        <v>56</v>
      </c>
      <c r="T24" s="139">
        <f t="shared" si="2"/>
        <v>12</v>
      </c>
      <c r="U24" s="109"/>
    </row>
    <row r="25" s="22" customFormat="1" spans="1:21">
      <c r="A25" s="49" t="s">
        <v>43</v>
      </c>
      <c r="B25" s="51">
        <v>20</v>
      </c>
      <c r="C25" s="51">
        <v>10</v>
      </c>
      <c r="D25" s="51">
        <v>10</v>
      </c>
      <c r="E25" s="51">
        <v>5</v>
      </c>
      <c r="F25" s="51">
        <v>4</v>
      </c>
      <c r="G25" s="51">
        <v>3</v>
      </c>
      <c r="H25" s="51">
        <v>3</v>
      </c>
      <c r="I25" s="51">
        <v>23.5</v>
      </c>
      <c r="J25" s="51">
        <v>9.9</v>
      </c>
      <c r="K25" s="51">
        <v>3</v>
      </c>
      <c r="L25" s="170">
        <v>4</v>
      </c>
      <c r="M25" s="171">
        <v>3</v>
      </c>
      <c r="N25" s="43">
        <v>1.5</v>
      </c>
      <c r="O25" s="43">
        <v>2</v>
      </c>
      <c r="P25" s="43">
        <v>2</v>
      </c>
      <c r="Q25" s="165">
        <v>3</v>
      </c>
      <c r="R25" s="166">
        <f t="shared" si="1"/>
        <v>106.9</v>
      </c>
      <c r="S25" s="152" t="s">
        <v>51</v>
      </c>
      <c r="T25" s="139">
        <f t="shared" si="2"/>
        <v>3</v>
      </c>
      <c r="U25" s="109"/>
    </row>
    <row r="26" s="22" customFormat="1" spans="1:21">
      <c r="A26" s="49" t="s">
        <v>44</v>
      </c>
      <c r="B26" s="51">
        <v>19.3</v>
      </c>
      <c r="C26" s="51">
        <v>10</v>
      </c>
      <c r="D26" s="51">
        <v>10</v>
      </c>
      <c r="E26" s="51">
        <v>5</v>
      </c>
      <c r="F26" s="51">
        <v>4</v>
      </c>
      <c r="G26" s="51">
        <v>3</v>
      </c>
      <c r="H26" s="51">
        <v>3</v>
      </c>
      <c r="I26" s="51">
        <v>22.6</v>
      </c>
      <c r="J26" s="51">
        <v>8.2</v>
      </c>
      <c r="K26" s="51">
        <v>3</v>
      </c>
      <c r="L26" s="3">
        <v>4</v>
      </c>
      <c r="M26" s="3">
        <v>3</v>
      </c>
      <c r="N26" s="43">
        <v>1.3</v>
      </c>
      <c r="O26" s="43">
        <v>2</v>
      </c>
      <c r="P26" s="43"/>
      <c r="Q26" s="165">
        <v>3</v>
      </c>
      <c r="R26" s="166">
        <f t="shared" si="1"/>
        <v>101.4</v>
      </c>
      <c r="S26" s="139" t="s">
        <v>54</v>
      </c>
      <c r="T26" s="139">
        <f t="shared" si="2"/>
        <v>7</v>
      </c>
      <c r="U26" s="109"/>
    </row>
    <row r="27" s="22" customFormat="1" spans="1:21">
      <c r="A27" s="49" t="s">
        <v>45</v>
      </c>
      <c r="B27" s="51">
        <v>19.4</v>
      </c>
      <c r="C27" s="51">
        <v>10</v>
      </c>
      <c r="D27" s="51">
        <v>10</v>
      </c>
      <c r="E27" s="51">
        <v>5</v>
      </c>
      <c r="F27" s="51">
        <v>4</v>
      </c>
      <c r="G27" s="51">
        <v>2.8</v>
      </c>
      <c r="H27" s="51">
        <v>3</v>
      </c>
      <c r="I27" s="51">
        <v>23.1</v>
      </c>
      <c r="J27" s="51">
        <v>8.8</v>
      </c>
      <c r="K27" s="51">
        <v>3</v>
      </c>
      <c r="L27" s="170">
        <v>4</v>
      </c>
      <c r="M27" s="171">
        <v>3</v>
      </c>
      <c r="N27" s="43">
        <v>0.6</v>
      </c>
      <c r="O27" s="43"/>
      <c r="P27" s="43"/>
      <c r="Q27" s="165">
        <v>2</v>
      </c>
      <c r="R27" s="166">
        <f t="shared" si="1"/>
        <v>98.7</v>
      </c>
      <c r="S27" s="46" t="s">
        <v>56</v>
      </c>
      <c r="T27" s="139">
        <f t="shared" si="2"/>
        <v>11</v>
      </c>
      <c r="U27" s="109"/>
    </row>
    <row r="28" s="22" customFormat="1" ht="16.15" customHeight="1" spans="1:21">
      <c r="A28" s="49" t="s">
        <v>46</v>
      </c>
      <c r="B28" s="51">
        <v>20</v>
      </c>
      <c r="C28" s="51">
        <v>10</v>
      </c>
      <c r="D28" s="51">
        <v>10</v>
      </c>
      <c r="E28" s="51">
        <v>5</v>
      </c>
      <c r="F28" s="51">
        <v>4</v>
      </c>
      <c r="G28" s="51">
        <v>3</v>
      </c>
      <c r="H28" s="51">
        <v>3</v>
      </c>
      <c r="I28" s="51">
        <v>24.4</v>
      </c>
      <c r="J28" s="51">
        <v>10</v>
      </c>
      <c r="K28" s="51">
        <v>3</v>
      </c>
      <c r="L28" s="3">
        <v>4</v>
      </c>
      <c r="M28" s="3">
        <v>3</v>
      </c>
      <c r="N28" s="43">
        <v>2</v>
      </c>
      <c r="O28" s="43">
        <v>2</v>
      </c>
      <c r="P28" s="43">
        <v>2</v>
      </c>
      <c r="Q28" s="165">
        <v>3</v>
      </c>
      <c r="R28" s="166">
        <f t="shared" si="1"/>
        <v>108.4</v>
      </c>
      <c r="S28" s="152" t="s">
        <v>51</v>
      </c>
      <c r="T28" s="139">
        <f t="shared" si="2"/>
        <v>1</v>
      </c>
      <c r="U28" s="109"/>
    </row>
    <row r="29" s="22" customFormat="1" ht="16.15" customHeight="1" spans="1:21">
      <c r="A29" s="49" t="s">
        <v>47</v>
      </c>
      <c r="B29" s="51">
        <v>19.8</v>
      </c>
      <c r="C29" s="51">
        <v>10</v>
      </c>
      <c r="D29" s="51">
        <v>10</v>
      </c>
      <c r="E29" s="51">
        <v>4.9</v>
      </c>
      <c r="F29" s="51">
        <v>4</v>
      </c>
      <c r="G29" s="51">
        <v>2.6</v>
      </c>
      <c r="H29" s="51">
        <v>2.7</v>
      </c>
      <c r="I29" s="51">
        <v>23.6</v>
      </c>
      <c r="J29" s="51">
        <v>9.6</v>
      </c>
      <c r="K29" s="51">
        <v>3</v>
      </c>
      <c r="L29" s="170">
        <v>4</v>
      </c>
      <c r="M29" s="171">
        <v>3</v>
      </c>
      <c r="N29" s="43">
        <v>1.3</v>
      </c>
      <c r="O29" s="43"/>
      <c r="P29" s="43"/>
      <c r="Q29" s="165">
        <v>3</v>
      </c>
      <c r="R29" s="166">
        <f t="shared" si="1"/>
        <v>101.5</v>
      </c>
      <c r="S29" s="139" t="s">
        <v>54</v>
      </c>
      <c r="T29" s="139">
        <f t="shared" si="2"/>
        <v>6</v>
      </c>
      <c r="U29" s="109"/>
    </row>
    <row r="30" s="22" customFormat="1" ht="16.15" customHeight="1" spans="1:21">
      <c r="A30" s="49" t="s">
        <v>48</v>
      </c>
      <c r="B30" s="51">
        <v>19.8</v>
      </c>
      <c r="C30" s="51">
        <v>10</v>
      </c>
      <c r="D30" s="51">
        <v>9.9</v>
      </c>
      <c r="E30" s="51">
        <v>5</v>
      </c>
      <c r="F30" s="51">
        <v>4</v>
      </c>
      <c r="G30" s="51">
        <v>3</v>
      </c>
      <c r="H30" s="51">
        <v>2.9</v>
      </c>
      <c r="I30" s="51">
        <v>23.7</v>
      </c>
      <c r="J30" s="51">
        <v>6.45</v>
      </c>
      <c r="K30" s="51">
        <v>3</v>
      </c>
      <c r="L30" s="3">
        <v>4</v>
      </c>
      <c r="M30" s="3">
        <v>3</v>
      </c>
      <c r="N30" s="43">
        <v>1</v>
      </c>
      <c r="O30" s="43">
        <v>2</v>
      </c>
      <c r="P30" s="43"/>
      <c r="Q30" s="165">
        <v>1</v>
      </c>
      <c r="R30" s="166">
        <f t="shared" si="1"/>
        <v>98.75</v>
      </c>
      <c r="S30" s="46" t="s">
        <v>56</v>
      </c>
      <c r="T30" s="139">
        <f t="shared" si="2"/>
        <v>10</v>
      </c>
      <c r="U30" s="109"/>
    </row>
    <row r="31" s="22" customFormat="1" ht="16.15" customHeight="1" spans="1:21">
      <c r="A31" s="49" t="s">
        <v>49</v>
      </c>
      <c r="B31" s="51">
        <v>19.9</v>
      </c>
      <c r="C31" s="51">
        <v>10</v>
      </c>
      <c r="D31" s="51">
        <v>10</v>
      </c>
      <c r="E31" s="51">
        <v>4.8</v>
      </c>
      <c r="F31" s="51">
        <v>4</v>
      </c>
      <c r="G31" s="51">
        <v>3</v>
      </c>
      <c r="H31" s="51">
        <v>2.5</v>
      </c>
      <c r="I31" s="51">
        <v>23</v>
      </c>
      <c r="J31" s="51">
        <v>8.05</v>
      </c>
      <c r="K31" s="51">
        <v>3</v>
      </c>
      <c r="L31" s="170">
        <v>4</v>
      </c>
      <c r="M31" s="171">
        <v>3</v>
      </c>
      <c r="N31" s="43">
        <v>0.6</v>
      </c>
      <c r="O31" s="43">
        <v>2</v>
      </c>
      <c r="P31" s="43"/>
      <c r="Q31" s="165">
        <v>1</v>
      </c>
      <c r="R31" s="166">
        <f t="shared" si="1"/>
        <v>98.85</v>
      </c>
      <c r="S31" s="46" t="s">
        <v>56</v>
      </c>
      <c r="T31" s="139">
        <f t="shared" si="2"/>
        <v>9</v>
      </c>
      <c r="U31" s="109"/>
    </row>
    <row r="32" s="22" customFormat="1" ht="16.15" customHeight="1" spans="1:21">
      <c r="A32" s="49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3"/>
      <c r="M32" s="3"/>
      <c r="N32" s="43"/>
      <c r="O32" s="43"/>
      <c r="P32" s="43"/>
      <c r="Q32" s="165"/>
      <c r="R32" s="166">
        <f t="shared" si="1"/>
        <v>0</v>
      </c>
      <c r="S32" s="39"/>
      <c r="T32" s="139">
        <f t="shared" si="2"/>
        <v>14</v>
      </c>
      <c r="U32" s="109"/>
    </row>
    <row r="33" s="22" customFormat="1" ht="14.25" spans="1:20">
      <c r="A33" s="52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83"/>
      <c r="O33" s="83"/>
      <c r="P33" s="83"/>
      <c r="Q33" s="83"/>
      <c r="R33" s="164"/>
      <c r="S33" s="48"/>
      <c r="T33" s="48"/>
    </row>
    <row r="34" s="22" customFormat="1" spans="1:21">
      <c r="A34" s="49" t="s">
        <v>50</v>
      </c>
      <c r="B34" s="53">
        <v>18.6</v>
      </c>
      <c r="C34" s="53">
        <v>9.9</v>
      </c>
      <c r="D34" s="53">
        <v>10</v>
      </c>
      <c r="E34" s="53">
        <v>4.8</v>
      </c>
      <c r="F34" s="53">
        <v>4</v>
      </c>
      <c r="G34" s="53">
        <v>3</v>
      </c>
      <c r="H34" s="53">
        <v>3</v>
      </c>
      <c r="I34" s="53">
        <v>24.2</v>
      </c>
      <c r="J34" s="53">
        <v>9.8</v>
      </c>
      <c r="K34" s="53">
        <v>3</v>
      </c>
      <c r="L34" s="53">
        <v>4</v>
      </c>
      <c r="M34" s="53">
        <v>3</v>
      </c>
      <c r="N34" s="53">
        <v>0</v>
      </c>
      <c r="O34" s="53">
        <v>2</v>
      </c>
      <c r="P34" s="53">
        <v>2</v>
      </c>
      <c r="Q34" s="53">
        <v>6</v>
      </c>
      <c r="R34" s="166">
        <f t="shared" ref="R34:R48" si="3">SUM(B34:Q34)</f>
        <v>107.3</v>
      </c>
      <c r="S34" s="152" t="s">
        <v>51</v>
      </c>
      <c r="T34" s="139">
        <f t="shared" ref="T34:T48" si="4">RANK(R34,$R$34:$R$48)</f>
        <v>2</v>
      </c>
      <c r="U34" s="111" t="s">
        <v>52</v>
      </c>
    </row>
    <row r="35" s="22" customFormat="1" spans="1:21">
      <c r="A35" s="49" t="s">
        <v>53</v>
      </c>
      <c r="B35" s="53">
        <v>17.8</v>
      </c>
      <c r="C35" s="53">
        <v>10</v>
      </c>
      <c r="D35" s="53">
        <v>10</v>
      </c>
      <c r="E35" s="53">
        <v>5</v>
      </c>
      <c r="F35" s="53">
        <v>4</v>
      </c>
      <c r="G35" s="53">
        <v>3</v>
      </c>
      <c r="H35" s="53">
        <v>2.8</v>
      </c>
      <c r="I35" s="53">
        <v>22.8</v>
      </c>
      <c r="J35" s="53">
        <v>9.1</v>
      </c>
      <c r="K35" s="53">
        <v>3</v>
      </c>
      <c r="L35" s="53">
        <v>3.8</v>
      </c>
      <c r="M35" s="53">
        <v>3</v>
      </c>
      <c r="N35" s="53">
        <v>0</v>
      </c>
      <c r="O35" s="53">
        <v>2</v>
      </c>
      <c r="P35" s="53">
        <v>1</v>
      </c>
      <c r="Q35" s="53">
        <v>4</v>
      </c>
      <c r="R35" s="166">
        <f t="shared" si="3"/>
        <v>101.3</v>
      </c>
      <c r="S35" s="139" t="s">
        <v>54</v>
      </c>
      <c r="T35" s="139">
        <f t="shared" si="4"/>
        <v>8</v>
      </c>
      <c r="U35" s="111"/>
    </row>
    <row r="36" s="22" customFormat="1" spans="1:21">
      <c r="A36" s="49" t="s">
        <v>55</v>
      </c>
      <c r="B36" s="53">
        <v>15.4</v>
      </c>
      <c r="C36" s="53">
        <v>9.8</v>
      </c>
      <c r="D36" s="53">
        <v>10</v>
      </c>
      <c r="E36" s="53">
        <v>4.9</v>
      </c>
      <c r="F36" s="53">
        <v>3.5</v>
      </c>
      <c r="G36" s="53">
        <v>3</v>
      </c>
      <c r="H36" s="53">
        <v>2.9</v>
      </c>
      <c r="I36" s="53">
        <v>22.6</v>
      </c>
      <c r="J36" s="53">
        <v>8.1</v>
      </c>
      <c r="K36" s="53">
        <v>3</v>
      </c>
      <c r="L36" s="53">
        <v>3.8</v>
      </c>
      <c r="M36" s="53">
        <v>3</v>
      </c>
      <c r="N36" s="53">
        <v>0</v>
      </c>
      <c r="O36" s="53">
        <v>2</v>
      </c>
      <c r="P36" s="53"/>
      <c r="Q36" s="53">
        <v>4</v>
      </c>
      <c r="R36" s="166">
        <f t="shared" si="3"/>
        <v>96</v>
      </c>
      <c r="S36" s="46" t="s">
        <v>56</v>
      </c>
      <c r="T36" s="139">
        <f t="shared" si="4"/>
        <v>9</v>
      </c>
      <c r="U36" s="111"/>
    </row>
    <row r="37" s="22" customFormat="1" spans="1:21">
      <c r="A37" s="49" t="s">
        <v>57</v>
      </c>
      <c r="B37" s="53">
        <v>19</v>
      </c>
      <c r="C37" s="53">
        <v>10</v>
      </c>
      <c r="D37" s="53">
        <v>10</v>
      </c>
      <c r="E37" s="53">
        <v>5</v>
      </c>
      <c r="F37" s="53">
        <v>4</v>
      </c>
      <c r="G37" s="53">
        <v>3</v>
      </c>
      <c r="H37" s="53">
        <v>3</v>
      </c>
      <c r="I37" s="53">
        <v>24.2</v>
      </c>
      <c r="J37" s="53">
        <v>9.4</v>
      </c>
      <c r="K37" s="53">
        <v>3</v>
      </c>
      <c r="L37" s="53">
        <v>4</v>
      </c>
      <c r="M37" s="53">
        <v>3</v>
      </c>
      <c r="N37" s="53">
        <v>0</v>
      </c>
      <c r="O37" s="53">
        <v>2</v>
      </c>
      <c r="P37" s="53">
        <v>2</v>
      </c>
      <c r="Q37" s="53">
        <v>6</v>
      </c>
      <c r="R37" s="166">
        <f t="shared" si="3"/>
        <v>107.6</v>
      </c>
      <c r="S37" s="152" t="s">
        <v>51</v>
      </c>
      <c r="T37" s="139">
        <f t="shared" si="4"/>
        <v>1</v>
      </c>
      <c r="U37" s="111"/>
    </row>
    <row r="38" s="22" customFormat="1" spans="1:21">
      <c r="A38" s="49" t="s">
        <v>58</v>
      </c>
      <c r="B38" s="53">
        <v>18.1</v>
      </c>
      <c r="C38" s="53">
        <v>9.9</v>
      </c>
      <c r="D38" s="53">
        <v>9.5</v>
      </c>
      <c r="E38" s="53">
        <v>4.8</v>
      </c>
      <c r="F38" s="53">
        <v>4</v>
      </c>
      <c r="G38" s="53">
        <v>2.6</v>
      </c>
      <c r="H38" s="53">
        <v>2.8</v>
      </c>
      <c r="I38" s="53">
        <v>21</v>
      </c>
      <c r="J38" s="53">
        <v>8.3</v>
      </c>
      <c r="K38" s="53">
        <v>3</v>
      </c>
      <c r="L38" s="53">
        <v>3.7</v>
      </c>
      <c r="M38" s="53">
        <v>3</v>
      </c>
      <c r="N38" s="53">
        <v>0</v>
      </c>
      <c r="O38" s="53">
        <v>0</v>
      </c>
      <c r="P38" s="53"/>
      <c r="Q38" s="53">
        <v>2</v>
      </c>
      <c r="R38" s="166">
        <f t="shared" si="3"/>
        <v>92.7</v>
      </c>
      <c r="S38" s="46" t="s">
        <v>56</v>
      </c>
      <c r="T38" s="139">
        <f t="shared" si="4"/>
        <v>12</v>
      </c>
      <c r="U38" s="111"/>
    </row>
    <row r="39" s="22" customFormat="1" spans="1:21">
      <c r="A39" s="49" t="s">
        <v>59</v>
      </c>
      <c r="B39" s="53">
        <v>18.2</v>
      </c>
      <c r="C39" s="53">
        <v>10</v>
      </c>
      <c r="D39" s="53">
        <v>10</v>
      </c>
      <c r="E39" s="53">
        <v>5</v>
      </c>
      <c r="F39" s="53">
        <v>4</v>
      </c>
      <c r="G39" s="53">
        <v>3</v>
      </c>
      <c r="H39" s="53">
        <v>3</v>
      </c>
      <c r="I39" s="53">
        <v>23.8</v>
      </c>
      <c r="J39" s="53">
        <v>9.3</v>
      </c>
      <c r="K39" s="53">
        <v>3</v>
      </c>
      <c r="L39" s="53">
        <v>4</v>
      </c>
      <c r="M39" s="53">
        <v>3</v>
      </c>
      <c r="N39" s="53">
        <v>0</v>
      </c>
      <c r="O39" s="53">
        <v>2</v>
      </c>
      <c r="P39" s="53">
        <v>1</v>
      </c>
      <c r="Q39" s="53">
        <v>5</v>
      </c>
      <c r="R39" s="166">
        <f t="shared" si="3"/>
        <v>104.3</v>
      </c>
      <c r="S39" s="152" t="s">
        <v>51</v>
      </c>
      <c r="T39" s="139">
        <f t="shared" si="4"/>
        <v>5</v>
      </c>
      <c r="U39" s="111"/>
    </row>
    <row r="40" s="22" customFormat="1" spans="1:21">
      <c r="A40" s="49" t="s">
        <v>60</v>
      </c>
      <c r="B40" s="53">
        <v>19</v>
      </c>
      <c r="C40" s="53">
        <v>9.9</v>
      </c>
      <c r="D40" s="53">
        <v>10</v>
      </c>
      <c r="E40" s="53">
        <v>5</v>
      </c>
      <c r="F40" s="53">
        <v>4</v>
      </c>
      <c r="G40" s="53">
        <v>3</v>
      </c>
      <c r="H40" s="53">
        <v>3</v>
      </c>
      <c r="I40" s="53">
        <v>24.4</v>
      </c>
      <c r="J40" s="53">
        <v>9.4</v>
      </c>
      <c r="K40" s="53">
        <v>3</v>
      </c>
      <c r="L40" s="53">
        <v>4</v>
      </c>
      <c r="M40" s="53">
        <v>3</v>
      </c>
      <c r="N40" s="53">
        <v>0</v>
      </c>
      <c r="O40" s="53">
        <v>2</v>
      </c>
      <c r="P40" s="53"/>
      <c r="Q40" s="53">
        <v>5</v>
      </c>
      <c r="R40" s="166">
        <f t="shared" si="3"/>
        <v>104.7</v>
      </c>
      <c r="S40" s="139" t="s">
        <v>54</v>
      </c>
      <c r="T40" s="139">
        <f t="shared" si="4"/>
        <v>4</v>
      </c>
      <c r="U40" s="111"/>
    </row>
    <row r="41" s="22" customFormat="1" spans="1:21">
      <c r="A41" s="49" t="s">
        <v>61</v>
      </c>
      <c r="B41" s="53">
        <v>18.7</v>
      </c>
      <c r="C41" s="53">
        <v>10</v>
      </c>
      <c r="D41" s="53">
        <v>10</v>
      </c>
      <c r="E41" s="53">
        <v>5</v>
      </c>
      <c r="F41" s="53">
        <v>4</v>
      </c>
      <c r="G41" s="53">
        <v>3</v>
      </c>
      <c r="H41" s="53">
        <v>3</v>
      </c>
      <c r="I41" s="53">
        <v>23.7</v>
      </c>
      <c r="J41" s="53">
        <v>9.3</v>
      </c>
      <c r="K41" s="53">
        <v>3</v>
      </c>
      <c r="L41" s="53">
        <v>3.8</v>
      </c>
      <c r="M41" s="53">
        <v>3</v>
      </c>
      <c r="N41" s="53">
        <v>0</v>
      </c>
      <c r="O41" s="53">
        <v>2</v>
      </c>
      <c r="P41" s="53">
        <v>1</v>
      </c>
      <c r="Q41" s="53">
        <v>3</v>
      </c>
      <c r="R41" s="166">
        <f t="shared" si="3"/>
        <v>102.5</v>
      </c>
      <c r="S41" s="139" t="s">
        <v>54</v>
      </c>
      <c r="T41" s="139">
        <f t="shared" si="4"/>
        <v>6</v>
      </c>
      <c r="U41" s="111"/>
    </row>
    <row r="42" s="22" customFormat="1" spans="1:21">
      <c r="A42" s="49" t="s">
        <v>62</v>
      </c>
      <c r="B42" s="53">
        <v>18.1</v>
      </c>
      <c r="C42" s="53">
        <v>9.7</v>
      </c>
      <c r="D42" s="53">
        <v>10</v>
      </c>
      <c r="E42" s="53">
        <v>5</v>
      </c>
      <c r="F42" s="53">
        <v>4</v>
      </c>
      <c r="G42" s="53">
        <v>3</v>
      </c>
      <c r="H42" s="53">
        <v>2.8</v>
      </c>
      <c r="I42" s="53">
        <v>22.6</v>
      </c>
      <c r="J42" s="53">
        <v>8.7</v>
      </c>
      <c r="K42" s="53">
        <v>3</v>
      </c>
      <c r="L42" s="53">
        <v>3.9</v>
      </c>
      <c r="M42" s="53">
        <v>3</v>
      </c>
      <c r="N42" s="53">
        <v>0</v>
      </c>
      <c r="O42" s="53">
        <v>2</v>
      </c>
      <c r="P42" s="53">
        <v>1</v>
      </c>
      <c r="Q42" s="53">
        <v>5</v>
      </c>
      <c r="R42" s="166">
        <f t="shared" si="3"/>
        <v>101.8</v>
      </c>
      <c r="S42" s="46" t="s">
        <v>56</v>
      </c>
      <c r="T42" s="139">
        <f t="shared" si="4"/>
        <v>7</v>
      </c>
      <c r="U42" s="111"/>
    </row>
    <row r="43" s="22" customFormat="1" ht="15" customHeight="1" spans="1:21">
      <c r="A43" s="49" t="s">
        <v>63</v>
      </c>
      <c r="B43" s="53">
        <v>16.1</v>
      </c>
      <c r="C43" s="53">
        <v>9.3</v>
      </c>
      <c r="D43" s="53">
        <v>10</v>
      </c>
      <c r="E43" s="53">
        <v>5</v>
      </c>
      <c r="F43" s="53">
        <v>3.7</v>
      </c>
      <c r="G43" s="53">
        <v>3</v>
      </c>
      <c r="H43" s="53">
        <v>3</v>
      </c>
      <c r="I43" s="53">
        <v>20</v>
      </c>
      <c r="J43" s="53">
        <v>9.1</v>
      </c>
      <c r="K43" s="53">
        <v>3</v>
      </c>
      <c r="L43" s="53">
        <v>3.7</v>
      </c>
      <c r="M43" s="53">
        <v>3</v>
      </c>
      <c r="N43" s="53">
        <v>0</v>
      </c>
      <c r="O43" s="53">
        <v>2</v>
      </c>
      <c r="P43" s="53"/>
      <c r="Q43" s="53">
        <v>2</v>
      </c>
      <c r="R43" s="166">
        <f t="shared" si="3"/>
        <v>92.9</v>
      </c>
      <c r="S43" s="46" t="s">
        <v>56</v>
      </c>
      <c r="T43" s="139">
        <f t="shared" si="4"/>
        <v>11</v>
      </c>
      <c r="U43" s="111"/>
    </row>
    <row r="44" s="22" customFormat="1" ht="15" customHeight="1" spans="1:21">
      <c r="A44" s="49" t="s">
        <v>64</v>
      </c>
      <c r="B44" s="53">
        <v>19</v>
      </c>
      <c r="C44" s="53">
        <v>9.9</v>
      </c>
      <c r="D44" s="53">
        <v>10</v>
      </c>
      <c r="E44" s="53">
        <v>5</v>
      </c>
      <c r="F44" s="53">
        <v>4</v>
      </c>
      <c r="G44" s="53">
        <v>3</v>
      </c>
      <c r="H44" s="53">
        <v>2.9</v>
      </c>
      <c r="I44" s="53">
        <v>24.2</v>
      </c>
      <c r="J44" s="53">
        <v>9.4</v>
      </c>
      <c r="K44" s="53">
        <v>3</v>
      </c>
      <c r="L44" s="53">
        <v>4</v>
      </c>
      <c r="M44" s="53">
        <v>3</v>
      </c>
      <c r="N44" s="53">
        <v>0</v>
      </c>
      <c r="O44" s="53">
        <v>2</v>
      </c>
      <c r="P44" s="53">
        <v>2</v>
      </c>
      <c r="Q44" s="53">
        <v>5</v>
      </c>
      <c r="R44" s="166">
        <f t="shared" si="3"/>
        <v>106.4</v>
      </c>
      <c r="S44" s="139" t="s">
        <v>54</v>
      </c>
      <c r="T44" s="141">
        <f t="shared" si="4"/>
        <v>3</v>
      </c>
      <c r="U44" s="111"/>
    </row>
    <row r="45" s="22" customFormat="1" ht="15" customHeight="1" spans="1:21">
      <c r="A45" s="49" t="s">
        <v>65</v>
      </c>
      <c r="B45" s="53">
        <v>15.3</v>
      </c>
      <c r="C45" s="53">
        <v>10</v>
      </c>
      <c r="D45" s="53">
        <v>10</v>
      </c>
      <c r="E45" s="53">
        <v>4.7</v>
      </c>
      <c r="F45" s="53">
        <v>4</v>
      </c>
      <c r="G45" s="53">
        <v>3</v>
      </c>
      <c r="H45" s="53">
        <v>2.7</v>
      </c>
      <c r="I45" s="53">
        <v>21.4</v>
      </c>
      <c r="J45" s="53">
        <v>7.5</v>
      </c>
      <c r="K45" s="53">
        <v>3</v>
      </c>
      <c r="L45" s="53">
        <v>3.7</v>
      </c>
      <c r="M45" s="53">
        <v>3</v>
      </c>
      <c r="N45" s="53">
        <v>0</v>
      </c>
      <c r="O45" s="53">
        <v>2</v>
      </c>
      <c r="P45" s="53"/>
      <c r="Q45" s="53">
        <v>4</v>
      </c>
      <c r="R45" s="166">
        <f t="shared" si="3"/>
        <v>94.3</v>
      </c>
      <c r="S45" s="46" t="s">
        <v>56</v>
      </c>
      <c r="T45" s="141">
        <f t="shared" si="4"/>
        <v>10</v>
      </c>
      <c r="U45" s="111"/>
    </row>
    <row r="46" s="22" customFormat="1" ht="15" customHeight="1" spans="1:21">
      <c r="A46" s="49" t="s">
        <v>66</v>
      </c>
      <c r="B46" s="53">
        <v>14.8</v>
      </c>
      <c r="C46" s="53">
        <v>9.7</v>
      </c>
      <c r="D46" s="53">
        <v>10</v>
      </c>
      <c r="E46" s="53">
        <v>5</v>
      </c>
      <c r="F46" s="53">
        <v>4</v>
      </c>
      <c r="G46" s="53">
        <v>3</v>
      </c>
      <c r="H46" s="53">
        <v>3</v>
      </c>
      <c r="I46" s="53">
        <v>20.9</v>
      </c>
      <c r="J46" s="53">
        <v>7.5</v>
      </c>
      <c r="K46" s="53">
        <v>3</v>
      </c>
      <c r="L46" s="53">
        <v>3.7</v>
      </c>
      <c r="M46" s="53">
        <v>3</v>
      </c>
      <c r="N46" s="53">
        <v>0</v>
      </c>
      <c r="O46" s="53">
        <v>2</v>
      </c>
      <c r="P46" s="53"/>
      <c r="Q46" s="53">
        <v>3</v>
      </c>
      <c r="R46" s="166">
        <f t="shared" si="3"/>
        <v>92.6</v>
      </c>
      <c r="S46" s="46" t="s">
        <v>56</v>
      </c>
      <c r="T46" s="141">
        <f t="shared" si="4"/>
        <v>13</v>
      </c>
      <c r="U46" s="111"/>
    </row>
    <row r="47" s="22" customFormat="1" ht="15" customHeight="1" spans="1:21">
      <c r="A47" s="49" t="s">
        <v>67</v>
      </c>
      <c r="B47" s="53">
        <v>0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166">
        <f t="shared" si="3"/>
        <v>0</v>
      </c>
      <c r="S47" s="46"/>
      <c r="T47" s="141">
        <f t="shared" si="4"/>
        <v>15</v>
      </c>
      <c r="U47" s="111"/>
    </row>
    <row r="48" s="22" customFormat="1" ht="15" customHeight="1" spans="1:21">
      <c r="A48" s="49" t="s">
        <v>68</v>
      </c>
      <c r="B48" s="54">
        <v>19</v>
      </c>
      <c r="C48" s="54">
        <v>9.7</v>
      </c>
      <c r="D48" s="54">
        <v>10</v>
      </c>
      <c r="E48" s="54">
        <v>4.8</v>
      </c>
      <c r="F48" s="54">
        <v>4</v>
      </c>
      <c r="G48" s="54">
        <v>3</v>
      </c>
      <c r="H48" s="54">
        <v>3</v>
      </c>
      <c r="I48" s="54">
        <v>18.8</v>
      </c>
      <c r="J48" s="54">
        <v>5.7</v>
      </c>
      <c r="K48" s="54">
        <v>3</v>
      </c>
      <c r="L48" s="54">
        <v>3.8</v>
      </c>
      <c r="M48" s="54">
        <v>3</v>
      </c>
      <c r="N48" s="54">
        <v>0</v>
      </c>
      <c r="O48" s="54">
        <v>2</v>
      </c>
      <c r="P48" s="54"/>
      <c r="Q48" s="54">
        <v>2</v>
      </c>
      <c r="R48" s="166">
        <f t="shared" si="3"/>
        <v>91.8</v>
      </c>
      <c r="S48" s="46" t="s">
        <v>56</v>
      </c>
      <c r="T48" s="141">
        <f t="shared" si="4"/>
        <v>14</v>
      </c>
      <c r="U48" s="111"/>
    </row>
    <row r="49" s="22" customFormat="1" ht="20.1" customHeight="1" spans="1:20">
      <c r="A49" s="55" t="s">
        <v>69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173"/>
      <c r="S49" s="114"/>
      <c r="T49" s="174"/>
    </row>
    <row r="50" s="22" customFormat="1" ht="21" customHeight="1" spans="1:20">
      <c r="A50" s="57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175"/>
      <c r="S50" s="115"/>
      <c r="T50" s="174"/>
    </row>
    <row r="51" s="22" customFormat="1" ht="14.25" spans="1:18">
      <c r="A51" s="127" t="s">
        <v>70</v>
      </c>
      <c r="B51" s="60" t="s">
        <v>71</v>
      </c>
      <c r="C51" s="137" t="s">
        <v>95</v>
      </c>
      <c r="D51" s="137" t="s">
        <v>96</v>
      </c>
      <c r="E51" s="137" t="s">
        <v>97</v>
      </c>
      <c r="F51" s="137" t="s">
        <v>98</v>
      </c>
      <c r="G51" s="137" t="s">
        <v>99</v>
      </c>
      <c r="H51" s="137" t="s">
        <v>100</v>
      </c>
      <c r="I51" s="137" t="s">
        <v>101</v>
      </c>
      <c r="J51" s="137" t="s">
        <v>102</v>
      </c>
      <c r="K51" s="137" t="s">
        <v>103</v>
      </c>
      <c r="L51" s="137" t="s">
        <v>104</v>
      </c>
      <c r="M51" s="137"/>
      <c r="N51" s="87"/>
      <c r="O51" s="87"/>
      <c r="P51" s="87"/>
      <c r="Q51" s="135"/>
      <c r="R51" s="3"/>
    </row>
    <row r="52" s="22" customFormat="1" ht="45" customHeight="1" spans="1:18">
      <c r="A52" s="127"/>
      <c r="B52" s="62" t="s">
        <v>72</v>
      </c>
      <c r="C52" s="129" t="s">
        <v>105</v>
      </c>
      <c r="D52" s="129" t="s">
        <v>105</v>
      </c>
      <c r="E52" s="129" t="s">
        <v>106</v>
      </c>
      <c r="F52" s="129" t="s">
        <v>107</v>
      </c>
      <c r="G52" s="129" t="s">
        <v>108</v>
      </c>
      <c r="H52" s="129" t="s">
        <v>109</v>
      </c>
      <c r="I52" s="129" t="s">
        <v>109</v>
      </c>
      <c r="J52" s="129" t="s">
        <v>110</v>
      </c>
      <c r="K52" s="129" t="s">
        <v>111</v>
      </c>
      <c r="L52" s="129" t="s">
        <v>112</v>
      </c>
      <c r="M52" s="137"/>
      <c r="N52" s="29"/>
      <c r="O52" s="29"/>
      <c r="P52" s="29"/>
      <c r="Q52" s="81"/>
      <c r="R52" s="3"/>
    </row>
    <row r="53" s="22" customFormat="1" spans="1:18">
      <c r="A53" s="127"/>
      <c r="B53" s="60" t="s">
        <v>73</v>
      </c>
      <c r="C53" s="137" t="s">
        <v>113</v>
      </c>
      <c r="D53" s="137" t="s">
        <v>114</v>
      </c>
      <c r="E53" s="137" t="s">
        <v>115</v>
      </c>
      <c r="F53" s="137" t="s">
        <v>116</v>
      </c>
      <c r="G53" s="137" t="s">
        <v>117</v>
      </c>
      <c r="H53" s="137" t="s">
        <v>118</v>
      </c>
      <c r="I53" s="137" t="s">
        <v>119</v>
      </c>
      <c r="J53" s="137" t="s">
        <v>120</v>
      </c>
      <c r="K53" s="137" t="s">
        <v>121</v>
      </c>
      <c r="L53" s="137" t="s">
        <v>122</v>
      </c>
      <c r="M53" s="138"/>
      <c r="N53" s="138"/>
      <c r="O53" s="3"/>
      <c r="P53" s="3"/>
      <c r="Q53" s="3"/>
      <c r="R53" s="3"/>
    </row>
    <row r="54" s="22" customFormat="1" ht="35.1" customHeight="1" spans="1:18">
      <c r="A54" s="127"/>
      <c r="B54" s="3" t="s">
        <v>72</v>
      </c>
      <c r="C54" s="129" t="s">
        <v>123</v>
      </c>
      <c r="D54" s="129" t="s">
        <v>124</v>
      </c>
      <c r="E54" s="129" t="s">
        <v>125</v>
      </c>
      <c r="F54" s="129" t="s">
        <v>126</v>
      </c>
      <c r="G54" s="129" t="s">
        <v>126</v>
      </c>
      <c r="H54" s="129" t="s">
        <v>126</v>
      </c>
      <c r="I54" s="129" t="s">
        <v>127</v>
      </c>
      <c r="J54" s="129" t="s">
        <v>127</v>
      </c>
      <c r="K54" s="129" t="s">
        <v>128</v>
      </c>
      <c r="L54" s="129" t="s">
        <v>128</v>
      </c>
      <c r="M54" s="138"/>
      <c r="N54" s="138"/>
      <c r="O54" s="3"/>
      <c r="P54" s="3"/>
      <c r="Q54" s="3"/>
      <c r="R54" s="3"/>
    </row>
    <row r="55" s="22" customFormat="1" spans="1:18">
      <c r="A55" s="127"/>
      <c r="B55" s="66" t="s">
        <v>74</v>
      </c>
      <c r="C55" s="131" t="s">
        <v>75</v>
      </c>
      <c r="D55" s="131" t="s">
        <v>77</v>
      </c>
      <c r="E55" s="129" t="s">
        <v>78</v>
      </c>
      <c r="F55" s="129" t="s">
        <v>129</v>
      </c>
      <c r="G55" s="129" t="s">
        <v>130</v>
      </c>
      <c r="H55" s="129" t="s">
        <v>80</v>
      </c>
      <c r="I55" s="129" t="s">
        <v>131</v>
      </c>
      <c r="J55" s="129" t="s">
        <v>132</v>
      </c>
      <c r="K55" s="129" t="s">
        <v>133</v>
      </c>
      <c r="L55" s="129" t="s">
        <v>84</v>
      </c>
      <c r="M55" s="137"/>
      <c r="N55" s="3"/>
      <c r="O55" s="3"/>
      <c r="P55" s="3"/>
      <c r="Q55" s="3"/>
      <c r="R55" s="3"/>
    </row>
    <row r="56" s="22" customFormat="1" ht="38.1" customHeight="1" spans="1:18">
      <c r="A56" s="132"/>
      <c r="B56" s="66" t="s">
        <v>72</v>
      </c>
      <c r="C56" s="129" t="s">
        <v>85</v>
      </c>
      <c r="D56" s="129" t="s">
        <v>85</v>
      </c>
      <c r="E56" s="129" t="s">
        <v>86</v>
      </c>
      <c r="F56" s="129" t="s">
        <v>87</v>
      </c>
      <c r="G56" s="129" t="s">
        <v>87</v>
      </c>
      <c r="H56" s="129" t="s">
        <v>88</v>
      </c>
      <c r="I56" s="129" t="s">
        <v>134</v>
      </c>
      <c r="J56" s="129" t="s">
        <v>135</v>
      </c>
      <c r="K56" s="129" t="s">
        <v>91</v>
      </c>
      <c r="L56" s="129" t="s">
        <v>91</v>
      </c>
      <c r="M56" s="137"/>
      <c r="N56" s="3"/>
      <c r="O56" s="3"/>
      <c r="P56" s="3"/>
      <c r="Q56" s="3"/>
      <c r="R56" s="3"/>
    </row>
  </sheetData>
  <mergeCells count="29">
    <mergeCell ref="A1:S1"/>
    <mergeCell ref="B2:H2"/>
    <mergeCell ref="I2:J2"/>
    <mergeCell ref="K2:M2"/>
    <mergeCell ref="N2:Q2"/>
    <mergeCell ref="A2:A4"/>
    <mergeCell ref="A51:A56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2:R4"/>
    <mergeCell ref="S2:S4"/>
    <mergeCell ref="U5:U17"/>
    <mergeCell ref="U19:U32"/>
    <mergeCell ref="U34:U48"/>
    <mergeCell ref="A49:S5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6"/>
  <sheetViews>
    <sheetView topLeftCell="A31" workbookViewId="0">
      <selection activeCell="S47" sqref="S47"/>
    </sheetView>
  </sheetViews>
  <sheetFormatPr defaultColWidth="9" defaultRowHeight="13.5"/>
  <cols>
    <col min="1" max="1" width="8.46666666666667" style="22" customWidth="1"/>
    <col min="2" max="17" width="9.26666666666667" style="22" customWidth="1"/>
    <col min="18" max="18" width="11.4666666666667" style="22" customWidth="1"/>
    <col min="19" max="19" width="13" style="22" customWidth="1"/>
    <col min="20" max="20" width="13" style="22" hidden="1" customWidth="1"/>
    <col min="21" max="21" width="28.1333333333333" style="22" customWidth="1"/>
    <col min="22" max="16384" width="9" style="22"/>
  </cols>
  <sheetData>
    <row r="1" s="22" customFormat="1" ht="36.75" customHeight="1" spans="1:20">
      <c r="A1" s="168" t="s">
        <v>136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72"/>
      <c r="T1" s="26"/>
    </row>
    <row r="2" s="22" customFormat="1" ht="18.4" customHeight="1" spans="1:20">
      <c r="A2" s="157" t="s">
        <v>1</v>
      </c>
      <c r="B2" s="158" t="s">
        <v>2</v>
      </c>
      <c r="C2" s="159"/>
      <c r="D2" s="159"/>
      <c r="E2" s="159"/>
      <c r="F2" s="159"/>
      <c r="G2" s="159"/>
      <c r="H2" s="60"/>
      <c r="I2" s="158" t="s">
        <v>3</v>
      </c>
      <c r="J2" s="60"/>
      <c r="K2" s="158" t="s">
        <v>4</v>
      </c>
      <c r="L2" s="159"/>
      <c r="M2" s="60"/>
      <c r="N2" s="28" t="s">
        <v>5</v>
      </c>
      <c r="O2" s="28"/>
      <c r="P2" s="28"/>
      <c r="Q2" s="28"/>
      <c r="R2" s="161" t="s">
        <v>6</v>
      </c>
      <c r="S2" s="161" t="s">
        <v>7</v>
      </c>
      <c r="T2" s="91"/>
    </row>
    <row r="3" s="22" customFormat="1" ht="18" customHeight="1" spans="1:20">
      <c r="A3" s="157"/>
      <c r="B3" s="27" t="s">
        <v>8</v>
      </c>
      <c r="C3" s="27" t="s">
        <v>9</v>
      </c>
      <c r="D3" s="27" t="s">
        <v>10</v>
      </c>
      <c r="E3" s="27" t="s">
        <v>11</v>
      </c>
      <c r="F3" s="112" t="s">
        <v>12</v>
      </c>
      <c r="G3" s="112" t="s">
        <v>13</v>
      </c>
      <c r="H3" s="27" t="s">
        <v>14</v>
      </c>
      <c r="I3" s="27" t="s">
        <v>15</v>
      </c>
      <c r="J3" s="27" t="s">
        <v>16</v>
      </c>
      <c r="K3" s="27" t="s">
        <v>17</v>
      </c>
      <c r="L3" s="27" t="s">
        <v>18</v>
      </c>
      <c r="M3" s="27" t="s">
        <v>19</v>
      </c>
      <c r="N3" s="27" t="s">
        <v>20</v>
      </c>
      <c r="O3" s="112" t="s">
        <v>21</v>
      </c>
      <c r="P3" s="27" t="s">
        <v>22</v>
      </c>
      <c r="Q3" s="69" t="s">
        <v>23</v>
      </c>
      <c r="R3" s="161"/>
      <c r="S3" s="161"/>
      <c r="T3" s="91"/>
    </row>
    <row r="4" s="22" customFormat="1" ht="18" customHeight="1" spans="1:20">
      <c r="A4" s="154"/>
      <c r="B4" s="29"/>
      <c r="C4" s="29"/>
      <c r="D4" s="29"/>
      <c r="E4" s="29"/>
      <c r="F4" s="154"/>
      <c r="G4" s="154"/>
      <c r="H4" s="29"/>
      <c r="I4" s="29"/>
      <c r="J4" s="29"/>
      <c r="K4" s="29"/>
      <c r="L4" s="29"/>
      <c r="M4" s="29"/>
      <c r="N4" s="29"/>
      <c r="O4" s="154"/>
      <c r="P4" s="29"/>
      <c r="Q4" s="69"/>
      <c r="R4" s="162"/>
      <c r="S4" s="162"/>
      <c r="T4" s="91"/>
    </row>
    <row r="5" s="22" customFormat="1" spans="1:21">
      <c r="A5" s="69" t="s">
        <v>24</v>
      </c>
      <c r="B5" s="43">
        <v>19.4</v>
      </c>
      <c r="C5" s="43">
        <v>9.8</v>
      </c>
      <c r="D5" s="43">
        <v>10</v>
      </c>
      <c r="E5" s="43">
        <v>5</v>
      </c>
      <c r="F5" s="124">
        <v>4</v>
      </c>
      <c r="G5" s="78">
        <v>3</v>
      </c>
      <c r="H5" s="46">
        <v>2.9</v>
      </c>
      <c r="I5" s="78">
        <v>22.2</v>
      </c>
      <c r="J5" s="78">
        <v>8.8</v>
      </c>
      <c r="K5" s="79">
        <v>3</v>
      </c>
      <c r="L5" s="80">
        <v>4</v>
      </c>
      <c r="M5" s="81">
        <v>3</v>
      </c>
      <c r="N5" s="82">
        <v>1.5</v>
      </c>
      <c r="O5" s="82">
        <v>2</v>
      </c>
      <c r="P5" s="78">
        <v>0</v>
      </c>
      <c r="Q5" s="78">
        <v>1.5</v>
      </c>
      <c r="R5" s="163">
        <f t="shared" ref="R5:R17" si="0">SUM(B5:Q5)</f>
        <v>100.1</v>
      </c>
      <c r="S5" s="46" t="s">
        <v>56</v>
      </c>
      <c r="T5" s="141">
        <f>RANK(R5,$R$5:$R$17)</f>
        <v>6</v>
      </c>
      <c r="U5" s="97" t="s">
        <v>93</v>
      </c>
    </row>
    <row r="6" s="22" customFormat="1" spans="1:21">
      <c r="A6" s="69" t="s">
        <v>25</v>
      </c>
      <c r="B6" s="43">
        <v>20</v>
      </c>
      <c r="C6" s="43">
        <v>10</v>
      </c>
      <c r="D6" s="43">
        <v>10</v>
      </c>
      <c r="E6" s="43">
        <v>5</v>
      </c>
      <c r="F6" s="124">
        <v>4</v>
      </c>
      <c r="G6" s="78">
        <v>3</v>
      </c>
      <c r="H6" s="46">
        <v>2.8</v>
      </c>
      <c r="I6" s="78">
        <v>22.6</v>
      </c>
      <c r="J6" s="78">
        <v>9</v>
      </c>
      <c r="K6" s="79">
        <v>3</v>
      </c>
      <c r="L6" s="80">
        <v>4</v>
      </c>
      <c r="M6" s="81">
        <v>3</v>
      </c>
      <c r="N6" s="82">
        <v>0.5</v>
      </c>
      <c r="O6" s="82">
        <v>2</v>
      </c>
      <c r="P6" s="78">
        <v>2</v>
      </c>
      <c r="Q6" s="78">
        <v>4</v>
      </c>
      <c r="R6" s="163">
        <f t="shared" si="0"/>
        <v>104.9</v>
      </c>
      <c r="S6" s="152" t="s">
        <v>51</v>
      </c>
      <c r="T6" s="141">
        <f>RANK(R6,$R$5:$R$17)</f>
        <v>2</v>
      </c>
      <c r="U6" s="97"/>
    </row>
    <row r="7" s="22" customFormat="1" ht="17.1" customHeight="1" spans="1:21">
      <c r="A7" s="69" t="s">
        <v>26</v>
      </c>
      <c r="B7" s="43">
        <v>18.9</v>
      </c>
      <c r="C7" s="43">
        <v>10</v>
      </c>
      <c r="D7" s="43">
        <v>10</v>
      </c>
      <c r="E7" s="43">
        <v>5</v>
      </c>
      <c r="F7" s="124">
        <v>4</v>
      </c>
      <c r="G7" s="78">
        <v>3</v>
      </c>
      <c r="H7" s="46">
        <v>3</v>
      </c>
      <c r="I7" s="78">
        <v>22.9</v>
      </c>
      <c r="J7" s="78">
        <v>9.2</v>
      </c>
      <c r="K7" s="79">
        <v>3</v>
      </c>
      <c r="L7" s="80">
        <v>4</v>
      </c>
      <c r="M7" s="81">
        <v>3</v>
      </c>
      <c r="N7" s="82">
        <v>1.5</v>
      </c>
      <c r="O7" s="82">
        <v>2</v>
      </c>
      <c r="P7" s="78">
        <v>2</v>
      </c>
      <c r="Q7" s="78">
        <v>4.5</v>
      </c>
      <c r="R7" s="163">
        <f t="shared" si="0"/>
        <v>106</v>
      </c>
      <c r="S7" s="152" t="s">
        <v>51</v>
      </c>
      <c r="T7" s="141">
        <f>RANK(R7,$R$5:$R$17)</f>
        <v>1</v>
      </c>
      <c r="U7" s="97"/>
    </row>
    <row r="8" s="22" customFormat="1" ht="16.15" customHeight="1" spans="1:21">
      <c r="A8" s="27" t="s">
        <v>27</v>
      </c>
      <c r="B8" s="43">
        <v>19.5</v>
      </c>
      <c r="C8" s="43">
        <v>9.6</v>
      </c>
      <c r="D8" s="43">
        <v>9.8</v>
      </c>
      <c r="E8" s="43">
        <v>4.9</v>
      </c>
      <c r="F8" s="106">
        <v>4</v>
      </c>
      <c r="G8" s="78">
        <v>3</v>
      </c>
      <c r="H8" s="46">
        <v>3</v>
      </c>
      <c r="I8" s="78">
        <v>21.9</v>
      </c>
      <c r="J8" s="78">
        <v>7.4</v>
      </c>
      <c r="K8" s="79">
        <v>3</v>
      </c>
      <c r="L8" s="80">
        <v>4</v>
      </c>
      <c r="M8" s="81">
        <v>3</v>
      </c>
      <c r="N8" s="82">
        <v>0.5</v>
      </c>
      <c r="O8" s="82">
        <v>2</v>
      </c>
      <c r="P8" s="78">
        <v>0</v>
      </c>
      <c r="Q8" s="78">
        <v>4.5</v>
      </c>
      <c r="R8" s="166">
        <f t="shared" si="0"/>
        <v>100.1</v>
      </c>
      <c r="S8" s="46" t="s">
        <v>56</v>
      </c>
      <c r="T8" s="139">
        <f>RANK(R8,$R$5:$R$17)</f>
        <v>6</v>
      </c>
      <c r="U8" s="97"/>
    </row>
    <row r="9" s="22" customFormat="1" ht="14.1" customHeight="1" spans="1:21">
      <c r="A9" s="69" t="s">
        <v>28</v>
      </c>
      <c r="B9" s="43">
        <v>19.7</v>
      </c>
      <c r="C9" s="43">
        <v>9.8</v>
      </c>
      <c r="D9" s="43">
        <v>10</v>
      </c>
      <c r="E9" s="43">
        <v>4.6</v>
      </c>
      <c r="F9" s="106">
        <v>4</v>
      </c>
      <c r="G9" s="78">
        <v>3</v>
      </c>
      <c r="H9" s="46">
        <v>2.8</v>
      </c>
      <c r="I9" s="78">
        <v>20.8</v>
      </c>
      <c r="J9" s="78">
        <v>8</v>
      </c>
      <c r="K9" s="79">
        <v>3</v>
      </c>
      <c r="L9" s="80">
        <v>3.9</v>
      </c>
      <c r="M9" s="81">
        <v>2.9</v>
      </c>
      <c r="N9" s="82">
        <v>1</v>
      </c>
      <c r="O9" s="82">
        <v>2</v>
      </c>
      <c r="P9" s="78">
        <v>0</v>
      </c>
      <c r="Q9" s="78">
        <v>4</v>
      </c>
      <c r="R9" s="163">
        <f t="shared" si="0"/>
        <v>99.5</v>
      </c>
      <c r="S9" s="139" t="s">
        <v>54</v>
      </c>
      <c r="T9" s="141">
        <f>RANK(R9,$R$5:$R$17)</f>
        <v>8</v>
      </c>
      <c r="U9" s="97"/>
    </row>
    <row r="10" s="22" customFormat="1" ht="14.1" customHeight="1" spans="1:21">
      <c r="A10" s="69" t="s">
        <v>29</v>
      </c>
      <c r="B10" s="43">
        <v>19.6</v>
      </c>
      <c r="C10" s="43">
        <v>9.5</v>
      </c>
      <c r="D10" s="43">
        <v>9.8</v>
      </c>
      <c r="E10" s="43">
        <v>4.8</v>
      </c>
      <c r="F10" s="44">
        <v>4</v>
      </c>
      <c r="G10" s="45">
        <v>3</v>
      </c>
      <c r="H10" s="46">
        <v>2.7</v>
      </c>
      <c r="I10" s="78">
        <v>22.3</v>
      </c>
      <c r="J10" s="78">
        <v>7.7</v>
      </c>
      <c r="K10" s="79">
        <v>3</v>
      </c>
      <c r="L10" s="80">
        <v>4</v>
      </c>
      <c r="M10" s="81">
        <v>2.9</v>
      </c>
      <c r="N10" s="82">
        <v>0.5</v>
      </c>
      <c r="O10" s="82">
        <v>2</v>
      </c>
      <c r="P10" s="78">
        <v>0</v>
      </c>
      <c r="Q10" s="78">
        <v>2</v>
      </c>
      <c r="R10" s="163">
        <f t="shared" si="0"/>
        <v>97.8</v>
      </c>
      <c r="S10" s="139" t="s">
        <v>54</v>
      </c>
      <c r="T10" s="141">
        <f>RANK(R10,$R$5:$R$17)</f>
        <v>9</v>
      </c>
      <c r="U10" s="97"/>
    </row>
    <row r="11" s="22" customFormat="1" ht="14.1" customHeight="1" spans="1:21">
      <c r="A11" s="27" t="s">
        <v>30</v>
      </c>
      <c r="B11" s="43">
        <v>19.2</v>
      </c>
      <c r="C11" s="43">
        <v>9.8</v>
      </c>
      <c r="D11" s="43">
        <v>9.8</v>
      </c>
      <c r="E11" s="43">
        <v>4.9</v>
      </c>
      <c r="F11" s="44">
        <v>4</v>
      </c>
      <c r="G11" s="45">
        <v>3</v>
      </c>
      <c r="H11" s="46">
        <v>3</v>
      </c>
      <c r="I11" s="78">
        <v>22.1</v>
      </c>
      <c r="J11" s="78">
        <v>9.6</v>
      </c>
      <c r="K11" s="79">
        <v>3</v>
      </c>
      <c r="L11" s="80">
        <v>4</v>
      </c>
      <c r="M11" s="81">
        <v>2.8</v>
      </c>
      <c r="N11" s="82">
        <v>1</v>
      </c>
      <c r="O11" s="82">
        <v>2</v>
      </c>
      <c r="P11" s="78">
        <v>0</v>
      </c>
      <c r="Q11" s="78">
        <v>4.5</v>
      </c>
      <c r="R11" s="166">
        <f t="shared" si="0"/>
        <v>102.7</v>
      </c>
      <c r="S11" s="139" t="s">
        <v>54</v>
      </c>
      <c r="T11" s="139">
        <f>RANK(R11,$R$5:$R$17)</f>
        <v>4</v>
      </c>
      <c r="U11" s="97"/>
    </row>
    <row r="12" s="22" customFormat="1" ht="14.1" customHeight="1" spans="1:21">
      <c r="A12" s="69" t="s">
        <v>31</v>
      </c>
      <c r="B12" s="43">
        <v>18.6</v>
      </c>
      <c r="C12" s="43">
        <v>9.7</v>
      </c>
      <c r="D12" s="43">
        <v>9.9</v>
      </c>
      <c r="E12" s="43">
        <v>4.9</v>
      </c>
      <c r="F12" s="44">
        <v>4</v>
      </c>
      <c r="G12" s="45">
        <v>2.4</v>
      </c>
      <c r="H12" s="46">
        <v>2.6</v>
      </c>
      <c r="I12" s="78">
        <v>21</v>
      </c>
      <c r="J12" s="78">
        <v>5.5</v>
      </c>
      <c r="K12" s="79">
        <v>3</v>
      </c>
      <c r="L12" s="80">
        <v>4</v>
      </c>
      <c r="M12" s="81">
        <v>3</v>
      </c>
      <c r="N12" s="82">
        <v>0.5</v>
      </c>
      <c r="O12" s="82">
        <v>0</v>
      </c>
      <c r="P12" s="78">
        <v>1</v>
      </c>
      <c r="Q12" s="78">
        <v>1.5</v>
      </c>
      <c r="R12" s="163">
        <f t="shared" si="0"/>
        <v>91.6</v>
      </c>
      <c r="S12" s="46" t="s">
        <v>56</v>
      </c>
      <c r="T12" s="141">
        <f>RANK(R12,$R$5:$R$17)</f>
        <v>12</v>
      </c>
      <c r="U12" s="97"/>
    </row>
    <row r="13" s="22" customFormat="1" ht="14.1" customHeight="1" spans="1:21">
      <c r="A13" s="69" t="s">
        <v>32</v>
      </c>
      <c r="B13" s="43">
        <v>19.6</v>
      </c>
      <c r="C13" s="43">
        <v>9.4</v>
      </c>
      <c r="D13" s="43">
        <v>9.9</v>
      </c>
      <c r="E13" s="43">
        <v>5</v>
      </c>
      <c r="F13" s="44">
        <v>4</v>
      </c>
      <c r="G13" s="45">
        <v>2.8</v>
      </c>
      <c r="H13" s="46">
        <v>3</v>
      </c>
      <c r="I13" s="78">
        <v>22.4</v>
      </c>
      <c r="J13" s="78">
        <v>8.2</v>
      </c>
      <c r="K13" s="79">
        <v>3</v>
      </c>
      <c r="L13" s="80">
        <v>3.9</v>
      </c>
      <c r="M13" s="81">
        <v>3</v>
      </c>
      <c r="N13" s="82">
        <v>0.5</v>
      </c>
      <c r="O13" s="82">
        <v>0</v>
      </c>
      <c r="P13" s="78">
        <v>0</v>
      </c>
      <c r="Q13" s="78">
        <v>1.5</v>
      </c>
      <c r="R13" s="163">
        <f t="shared" si="0"/>
        <v>96.2</v>
      </c>
      <c r="S13" s="46" t="s">
        <v>56</v>
      </c>
      <c r="T13" s="141">
        <f>RANK(R13,$R$5:$R$17)</f>
        <v>10</v>
      </c>
      <c r="U13" s="97"/>
    </row>
    <row r="14" s="22" customFormat="1" ht="14.1" customHeight="1" spans="1:21">
      <c r="A14" s="69" t="s">
        <v>33</v>
      </c>
      <c r="B14" s="43">
        <v>19.5</v>
      </c>
      <c r="C14" s="43">
        <v>10</v>
      </c>
      <c r="D14" s="43">
        <v>9.8</v>
      </c>
      <c r="E14" s="43">
        <v>4.9</v>
      </c>
      <c r="F14" s="44">
        <v>4</v>
      </c>
      <c r="G14" s="45">
        <v>3</v>
      </c>
      <c r="H14" s="46">
        <v>2.7</v>
      </c>
      <c r="I14" s="78">
        <v>23</v>
      </c>
      <c r="J14" s="78">
        <v>9.6</v>
      </c>
      <c r="K14" s="79">
        <v>3</v>
      </c>
      <c r="L14" s="80">
        <v>3.9</v>
      </c>
      <c r="M14" s="81">
        <v>2.9</v>
      </c>
      <c r="N14" s="82">
        <v>1</v>
      </c>
      <c r="O14" s="82">
        <v>2</v>
      </c>
      <c r="P14" s="78">
        <v>3.5</v>
      </c>
      <c r="Q14" s="78">
        <v>1.5</v>
      </c>
      <c r="R14" s="163">
        <f t="shared" si="0"/>
        <v>104.3</v>
      </c>
      <c r="S14" s="152" t="s">
        <v>51</v>
      </c>
      <c r="T14" s="141">
        <f>RANK(R14,$R$5:$R$17)</f>
        <v>3</v>
      </c>
      <c r="U14" s="97"/>
    </row>
    <row r="15" s="22" customFormat="1" ht="14.1" customHeight="1" spans="1:21">
      <c r="A15" s="27" t="s">
        <v>34</v>
      </c>
      <c r="B15" s="43">
        <v>18.5</v>
      </c>
      <c r="C15" s="43">
        <v>9.6</v>
      </c>
      <c r="D15" s="43">
        <v>9.8</v>
      </c>
      <c r="E15" s="43">
        <v>5</v>
      </c>
      <c r="F15" s="44">
        <v>4</v>
      </c>
      <c r="G15" s="45">
        <v>2.8</v>
      </c>
      <c r="H15" s="46">
        <v>2.1</v>
      </c>
      <c r="I15" s="78">
        <v>19.8</v>
      </c>
      <c r="J15" s="78">
        <v>6.3</v>
      </c>
      <c r="K15" s="79">
        <v>3</v>
      </c>
      <c r="L15" s="80">
        <v>4</v>
      </c>
      <c r="M15" s="81">
        <v>2.5</v>
      </c>
      <c r="N15" s="82">
        <v>0.5</v>
      </c>
      <c r="O15" s="82">
        <v>0</v>
      </c>
      <c r="P15" s="78">
        <v>0.5</v>
      </c>
      <c r="Q15" s="78">
        <v>2.5</v>
      </c>
      <c r="R15" s="163">
        <f t="shared" si="0"/>
        <v>90.9</v>
      </c>
      <c r="S15" s="46" t="s">
        <v>56</v>
      </c>
      <c r="T15" s="141">
        <f>RANK(R15,$R$5:$R$17)</f>
        <v>13</v>
      </c>
      <c r="U15" s="97"/>
    </row>
    <row r="16" s="22" customFormat="1" ht="14.1" customHeight="1" spans="1:21">
      <c r="A16" s="27" t="s">
        <v>35</v>
      </c>
      <c r="B16" s="43">
        <v>19.7</v>
      </c>
      <c r="C16" s="43">
        <v>9.7</v>
      </c>
      <c r="D16" s="43">
        <v>9.9</v>
      </c>
      <c r="E16" s="43">
        <v>4.9</v>
      </c>
      <c r="F16" s="44">
        <v>4</v>
      </c>
      <c r="G16" s="45">
        <v>3</v>
      </c>
      <c r="H16" s="46">
        <v>3</v>
      </c>
      <c r="I16" s="78">
        <v>22.5</v>
      </c>
      <c r="J16" s="78">
        <v>7.9</v>
      </c>
      <c r="K16" s="79">
        <v>3</v>
      </c>
      <c r="L16" s="80">
        <v>4</v>
      </c>
      <c r="M16" s="81">
        <v>2.8</v>
      </c>
      <c r="N16" s="82">
        <v>1</v>
      </c>
      <c r="O16" s="82">
        <v>2</v>
      </c>
      <c r="P16" s="78">
        <v>1</v>
      </c>
      <c r="Q16" s="78">
        <v>2</v>
      </c>
      <c r="R16" s="163">
        <f t="shared" si="0"/>
        <v>100.4</v>
      </c>
      <c r="S16" s="139" t="s">
        <v>54</v>
      </c>
      <c r="T16" s="141">
        <f>RANK(R16,$R$5:$R$17)</f>
        <v>5</v>
      </c>
      <c r="U16" s="97"/>
    </row>
    <row r="17" s="22" customFormat="1" ht="14.1" customHeight="1" spans="1:21">
      <c r="A17" s="27" t="s">
        <v>36</v>
      </c>
      <c r="B17" s="43">
        <v>19.2</v>
      </c>
      <c r="C17" s="43">
        <v>9.7</v>
      </c>
      <c r="D17" s="43">
        <v>9.7</v>
      </c>
      <c r="E17" s="43">
        <v>4.9</v>
      </c>
      <c r="F17" s="44">
        <v>4</v>
      </c>
      <c r="G17" s="45">
        <v>3</v>
      </c>
      <c r="H17" s="46">
        <v>2.9</v>
      </c>
      <c r="I17" s="78">
        <v>17.7</v>
      </c>
      <c r="J17" s="78">
        <v>8.4</v>
      </c>
      <c r="K17" s="79">
        <v>3</v>
      </c>
      <c r="L17" s="80">
        <v>3.8</v>
      </c>
      <c r="M17" s="81">
        <v>2.7</v>
      </c>
      <c r="N17" s="82">
        <v>0.5</v>
      </c>
      <c r="O17" s="82">
        <v>2</v>
      </c>
      <c r="P17" s="78">
        <v>0</v>
      </c>
      <c r="Q17" s="78">
        <v>1.5</v>
      </c>
      <c r="R17" s="163">
        <f t="shared" si="0"/>
        <v>93</v>
      </c>
      <c r="S17" s="46" t="s">
        <v>56</v>
      </c>
      <c r="T17" s="141">
        <f>RANK(R17,$R$5:$R$17)</f>
        <v>11</v>
      </c>
      <c r="U17" s="97"/>
    </row>
    <row r="18" s="22" customFormat="1" ht="14.25" spans="1:20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83"/>
      <c r="O18" s="83"/>
      <c r="P18" s="83"/>
      <c r="Q18" s="83"/>
      <c r="R18" s="164"/>
      <c r="S18" s="48"/>
      <c r="T18" s="48"/>
    </row>
    <row r="19" s="22" customFormat="1" customHeight="1" spans="1:21">
      <c r="A19" s="49" t="s">
        <v>37</v>
      </c>
      <c r="B19" s="51">
        <v>19.7</v>
      </c>
      <c r="C19" s="51">
        <v>10</v>
      </c>
      <c r="D19" s="51">
        <v>10</v>
      </c>
      <c r="E19" s="51">
        <v>5</v>
      </c>
      <c r="F19" s="51">
        <v>4</v>
      </c>
      <c r="G19" s="51">
        <v>3</v>
      </c>
      <c r="H19" s="51">
        <v>3</v>
      </c>
      <c r="I19" s="51">
        <v>24.3</v>
      </c>
      <c r="J19" s="51">
        <v>9.3</v>
      </c>
      <c r="K19" s="51">
        <v>3</v>
      </c>
      <c r="L19" s="170">
        <v>4</v>
      </c>
      <c r="M19" s="171">
        <v>3</v>
      </c>
      <c r="N19" s="43">
        <v>1</v>
      </c>
      <c r="O19" s="43">
        <v>2</v>
      </c>
      <c r="P19" s="43">
        <v>3</v>
      </c>
      <c r="Q19" s="165">
        <v>6</v>
      </c>
      <c r="R19" s="166">
        <f t="shared" ref="R19:R32" si="1">SUM(B19:Q19)</f>
        <v>110.3</v>
      </c>
      <c r="S19" s="152" t="s">
        <v>51</v>
      </c>
      <c r="T19" s="139">
        <f t="shared" ref="T19:T32" si="2">RANK(R19,$R$19:$R$32)</f>
        <v>1</v>
      </c>
      <c r="U19" s="109" t="s">
        <v>94</v>
      </c>
    </row>
    <row r="20" s="22" customFormat="1" spans="1:21">
      <c r="A20" s="49" t="s">
        <v>38</v>
      </c>
      <c r="B20" s="51">
        <v>18.9</v>
      </c>
      <c r="C20" s="51">
        <v>10</v>
      </c>
      <c r="D20" s="51">
        <v>10</v>
      </c>
      <c r="E20" s="51">
        <v>5</v>
      </c>
      <c r="F20" s="51">
        <v>3.1</v>
      </c>
      <c r="G20" s="51">
        <v>3</v>
      </c>
      <c r="H20" s="51">
        <v>2.3</v>
      </c>
      <c r="I20" s="51">
        <v>21.3</v>
      </c>
      <c r="J20" s="51">
        <v>7</v>
      </c>
      <c r="K20" s="51">
        <v>3</v>
      </c>
      <c r="L20" s="3">
        <v>4</v>
      </c>
      <c r="M20" s="3">
        <v>3</v>
      </c>
      <c r="N20" s="43">
        <v>1</v>
      </c>
      <c r="O20" s="43">
        <v>2</v>
      </c>
      <c r="P20" s="43"/>
      <c r="Q20" s="165">
        <v>5</v>
      </c>
      <c r="R20" s="166">
        <f t="shared" si="1"/>
        <v>98.6</v>
      </c>
      <c r="S20" s="46" t="s">
        <v>56</v>
      </c>
      <c r="T20" s="139">
        <f t="shared" si="2"/>
        <v>12</v>
      </c>
      <c r="U20" s="109"/>
    </row>
    <row r="21" s="22" customFormat="1" spans="1:21">
      <c r="A21" s="49" t="s">
        <v>39</v>
      </c>
      <c r="B21" s="51">
        <v>18.9</v>
      </c>
      <c r="C21" s="51">
        <v>10</v>
      </c>
      <c r="D21" s="51">
        <v>10</v>
      </c>
      <c r="E21" s="51">
        <v>5</v>
      </c>
      <c r="F21" s="51">
        <v>4</v>
      </c>
      <c r="G21" s="51">
        <v>3</v>
      </c>
      <c r="H21" s="51">
        <v>3</v>
      </c>
      <c r="I21" s="51">
        <v>22.3</v>
      </c>
      <c r="J21" s="51">
        <v>8.9</v>
      </c>
      <c r="K21" s="51">
        <v>3</v>
      </c>
      <c r="L21" s="170">
        <v>4</v>
      </c>
      <c r="M21" s="171">
        <v>3</v>
      </c>
      <c r="N21" s="43">
        <v>1</v>
      </c>
      <c r="O21" s="43">
        <v>2</v>
      </c>
      <c r="P21" s="43"/>
      <c r="Q21" s="165">
        <v>2</v>
      </c>
      <c r="R21" s="166">
        <f t="shared" si="1"/>
        <v>100.1</v>
      </c>
      <c r="S21" s="46" t="s">
        <v>56</v>
      </c>
      <c r="T21" s="139">
        <f t="shared" si="2"/>
        <v>9</v>
      </c>
      <c r="U21" s="109"/>
    </row>
    <row r="22" s="22" customFormat="1" spans="1:21">
      <c r="A22" s="49" t="s">
        <v>40</v>
      </c>
      <c r="B22" s="51">
        <v>19.4</v>
      </c>
      <c r="C22" s="51">
        <v>10</v>
      </c>
      <c r="D22" s="51">
        <v>10</v>
      </c>
      <c r="E22" s="51">
        <v>5</v>
      </c>
      <c r="F22" s="51">
        <v>3.8</v>
      </c>
      <c r="G22" s="51">
        <v>3</v>
      </c>
      <c r="H22" s="51">
        <v>3</v>
      </c>
      <c r="I22" s="51">
        <v>22.6</v>
      </c>
      <c r="J22" s="51">
        <v>8.3</v>
      </c>
      <c r="K22" s="51">
        <v>3</v>
      </c>
      <c r="L22" s="3">
        <v>4</v>
      </c>
      <c r="M22" s="3">
        <v>2.8</v>
      </c>
      <c r="N22" s="43">
        <v>0.8</v>
      </c>
      <c r="O22" s="43">
        <v>2</v>
      </c>
      <c r="P22" s="43"/>
      <c r="Q22" s="165">
        <v>2</v>
      </c>
      <c r="R22" s="166">
        <f t="shared" si="1"/>
        <v>99.7</v>
      </c>
      <c r="S22" s="46" t="s">
        <v>56</v>
      </c>
      <c r="T22" s="139">
        <f t="shared" si="2"/>
        <v>10</v>
      </c>
      <c r="U22" s="109"/>
    </row>
    <row r="23" s="22" customFormat="1" spans="1:21">
      <c r="A23" s="49" t="s">
        <v>41</v>
      </c>
      <c r="B23" s="51">
        <v>19.6</v>
      </c>
      <c r="C23" s="51">
        <v>9.8</v>
      </c>
      <c r="D23" s="51">
        <v>10</v>
      </c>
      <c r="E23" s="51">
        <v>5</v>
      </c>
      <c r="F23" s="51">
        <v>4</v>
      </c>
      <c r="G23" s="51">
        <v>3</v>
      </c>
      <c r="H23" s="51">
        <v>2.8</v>
      </c>
      <c r="I23" s="51">
        <v>24.3</v>
      </c>
      <c r="J23" s="51">
        <v>9.4</v>
      </c>
      <c r="K23" s="51">
        <v>3</v>
      </c>
      <c r="L23" s="170">
        <v>4</v>
      </c>
      <c r="M23" s="171">
        <v>3</v>
      </c>
      <c r="N23" s="43">
        <v>1</v>
      </c>
      <c r="O23" s="43">
        <v>2</v>
      </c>
      <c r="P23" s="43">
        <v>3</v>
      </c>
      <c r="Q23" s="165">
        <v>5</v>
      </c>
      <c r="R23" s="166">
        <f t="shared" si="1"/>
        <v>108.9</v>
      </c>
      <c r="S23" s="152" t="s">
        <v>51</v>
      </c>
      <c r="T23" s="139">
        <f t="shared" si="2"/>
        <v>2</v>
      </c>
      <c r="U23" s="109"/>
    </row>
    <row r="24" s="22" customFormat="1" spans="1:21">
      <c r="A24" s="49" t="s">
        <v>42</v>
      </c>
      <c r="B24" s="51">
        <v>18.8</v>
      </c>
      <c r="C24" s="51">
        <v>10</v>
      </c>
      <c r="D24" s="51">
        <v>9.9</v>
      </c>
      <c r="E24" s="51">
        <v>5</v>
      </c>
      <c r="F24" s="51">
        <v>3.7</v>
      </c>
      <c r="G24" s="51">
        <v>3</v>
      </c>
      <c r="H24" s="51">
        <v>3</v>
      </c>
      <c r="I24" s="51">
        <v>23.1</v>
      </c>
      <c r="J24" s="51">
        <v>7.8</v>
      </c>
      <c r="K24" s="51">
        <v>3</v>
      </c>
      <c r="L24" s="3">
        <v>4</v>
      </c>
      <c r="M24" s="3">
        <v>3</v>
      </c>
      <c r="N24" s="43"/>
      <c r="O24" s="43">
        <v>2</v>
      </c>
      <c r="P24" s="43"/>
      <c r="Q24" s="165">
        <v>3</v>
      </c>
      <c r="R24" s="166">
        <f t="shared" si="1"/>
        <v>99.3</v>
      </c>
      <c r="S24" s="46" t="s">
        <v>56</v>
      </c>
      <c r="T24" s="139">
        <f t="shared" si="2"/>
        <v>11</v>
      </c>
      <c r="U24" s="109"/>
    </row>
    <row r="25" s="22" customFormat="1" spans="1:21">
      <c r="A25" s="49" t="s">
        <v>43</v>
      </c>
      <c r="B25" s="51">
        <v>19.8</v>
      </c>
      <c r="C25" s="51">
        <v>10</v>
      </c>
      <c r="D25" s="51">
        <v>10</v>
      </c>
      <c r="E25" s="51">
        <v>5</v>
      </c>
      <c r="F25" s="51">
        <v>3.4</v>
      </c>
      <c r="G25" s="51">
        <v>3</v>
      </c>
      <c r="H25" s="51">
        <v>3</v>
      </c>
      <c r="I25" s="51">
        <v>23.9</v>
      </c>
      <c r="J25" s="51">
        <v>8.5</v>
      </c>
      <c r="K25" s="51">
        <v>3</v>
      </c>
      <c r="L25" s="170">
        <v>3.8</v>
      </c>
      <c r="M25" s="171">
        <v>3</v>
      </c>
      <c r="N25" s="43">
        <v>1</v>
      </c>
      <c r="O25" s="43">
        <v>2</v>
      </c>
      <c r="P25" s="43">
        <v>1</v>
      </c>
      <c r="Q25" s="165">
        <v>5</v>
      </c>
      <c r="R25" s="166">
        <f t="shared" si="1"/>
        <v>105.4</v>
      </c>
      <c r="S25" s="139" t="s">
        <v>54</v>
      </c>
      <c r="T25" s="139">
        <f t="shared" si="2"/>
        <v>5</v>
      </c>
      <c r="U25" s="109"/>
    </row>
    <row r="26" s="22" customFormat="1" spans="1:21">
      <c r="A26" s="49" t="s">
        <v>44</v>
      </c>
      <c r="B26" s="51">
        <v>19.3</v>
      </c>
      <c r="C26" s="51">
        <v>9.7</v>
      </c>
      <c r="D26" s="51">
        <v>9.9</v>
      </c>
      <c r="E26" s="51">
        <v>4.9</v>
      </c>
      <c r="F26" s="51">
        <v>3.9</v>
      </c>
      <c r="G26" s="51">
        <v>3</v>
      </c>
      <c r="H26" s="51">
        <v>3</v>
      </c>
      <c r="I26" s="51">
        <v>22.3</v>
      </c>
      <c r="J26" s="51">
        <v>9</v>
      </c>
      <c r="K26" s="51">
        <v>3</v>
      </c>
      <c r="L26" s="3">
        <v>4</v>
      </c>
      <c r="M26" s="3">
        <v>2.9</v>
      </c>
      <c r="N26" s="43">
        <v>0.9</v>
      </c>
      <c r="O26" s="43">
        <v>2</v>
      </c>
      <c r="P26" s="43">
        <v>1</v>
      </c>
      <c r="Q26" s="165">
        <v>4</v>
      </c>
      <c r="R26" s="166">
        <f t="shared" si="1"/>
        <v>102.8</v>
      </c>
      <c r="S26" s="139" t="s">
        <v>54</v>
      </c>
      <c r="T26" s="139">
        <f t="shared" si="2"/>
        <v>6</v>
      </c>
      <c r="U26" s="109"/>
    </row>
    <row r="27" s="22" customFormat="1" spans="1:21">
      <c r="A27" s="49" t="s">
        <v>45</v>
      </c>
      <c r="B27" s="51">
        <v>19.3</v>
      </c>
      <c r="C27" s="51">
        <v>9.8</v>
      </c>
      <c r="D27" s="51">
        <v>10</v>
      </c>
      <c r="E27" s="51">
        <v>5</v>
      </c>
      <c r="F27" s="51">
        <v>3.9</v>
      </c>
      <c r="G27" s="51">
        <v>2.8</v>
      </c>
      <c r="H27" s="51">
        <v>2.8</v>
      </c>
      <c r="I27" s="51">
        <v>22.9</v>
      </c>
      <c r="J27" s="51">
        <v>8.4</v>
      </c>
      <c r="K27" s="51">
        <v>3</v>
      </c>
      <c r="L27" s="170">
        <v>4</v>
      </c>
      <c r="M27" s="171">
        <v>2.8</v>
      </c>
      <c r="N27" s="43">
        <v>0.8</v>
      </c>
      <c r="O27" s="43"/>
      <c r="P27" s="43"/>
      <c r="Q27" s="165">
        <v>2</v>
      </c>
      <c r="R27" s="166">
        <f t="shared" si="1"/>
        <v>97.5</v>
      </c>
      <c r="S27" s="46" t="s">
        <v>56</v>
      </c>
      <c r="T27" s="139">
        <f t="shared" si="2"/>
        <v>13</v>
      </c>
      <c r="U27" s="109"/>
    </row>
    <row r="28" s="22" customFormat="1" ht="16.15" customHeight="1" spans="1:21">
      <c r="A28" s="49" t="s">
        <v>46</v>
      </c>
      <c r="B28" s="51">
        <v>19.7</v>
      </c>
      <c r="C28" s="51">
        <v>9.9</v>
      </c>
      <c r="D28" s="51">
        <v>10</v>
      </c>
      <c r="E28" s="51">
        <v>4.9</v>
      </c>
      <c r="F28" s="51">
        <v>4</v>
      </c>
      <c r="G28" s="51">
        <v>3</v>
      </c>
      <c r="H28" s="51">
        <v>3</v>
      </c>
      <c r="I28" s="51">
        <v>23.15</v>
      </c>
      <c r="J28" s="51">
        <v>9.7</v>
      </c>
      <c r="K28" s="51">
        <v>3</v>
      </c>
      <c r="L28" s="3">
        <v>4</v>
      </c>
      <c r="M28" s="3">
        <v>3</v>
      </c>
      <c r="N28" s="43">
        <v>1</v>
      </c>
      <c r="O28" s="43">
        <v>2</v>
      </c>
      <c r="P28" s="43"/>
      <c r="Q28" s="165">
        <v>6</v>
      </c>
      <c r="R28" s="166">
        <f t="shared" si="1"/>
        <v>106.35</v>
      </c>
      <c r="S28" s="139" t="s">
        <v>54</v>
      </c>
      <c r="T28" s="139">
        <f t="shared" si="2"/>
        <v>3</v>
      </c>
      <c r="U28" s="109"/>
    </row>
    <row r="29" s="22" customFormat="1" ht="16.15" customHeight="1" spans="1:21">
      <c r="A29" s="49" t="s">
        <v>47</v>
      </c>
      <c r="B29" s="51">
        <v>19.4</v>
      </c>
      <c r="C29" s="51">
        <v>9.9</v>
      </c>
      <c r="D29" s="51">
        <v>10</v>
      </c>
      <c r="E29" s="51">
        <v>4.9</v>
      </c>
      <c r="F29" s="51">
        <v>4</v>
      </c>
      <c r="G29" s="51">
        <v>3</v>
      </c>
      <c r="H29" s="51">
        <v>2.8</v>
      </c>
      <c r="I29" s="51">
        <v>23.45</v>
      </c>
      <c r="J29" s="51">
        <v>8.6</v>
      </c>
      <c r="K29" s="51">
        <v>3</v>
      </c>
      <c r="L29" s="170">
        <v>4</v>
      </c>
      <c r="M29" s="171">
        <v>3</v>
      </c>
      <c r="N29" s="43"/>
      <c r="O29" s="43">
        <v>2</v>
      </c>
      <c r="P29" s="43">
        <v>2</v>
      </c>
      <c r="Q29" s="165">
        <v>6</v>
      </c>
      <c r="R29" s="166">
        <f t="shared" si="1"/>
        <v>106.05</v>
      </c>
      <c r="S29" s="152" t="s">
        <v>51</v>
      </c>
      <c r="T29" s="139">
        <f t="shared" si="2"/>
        <v>4</v>
      </c>
      <c r="U29" s="109"/>
    </row>
    <row r="30" s="22" customFormat="1" ht="16.15" customHeight="1" spans="1:21">
      <c r="A30" s="49" t="s">
        <v>48</v>
      </c>
      <c r="B30" s="51">
        <v>18.9</v>
      </c>
      <c r="C30" s="51">
        <v>9.9</v>
      </c>
      <c r="D30" s="51">
        <v>10</v>
      </c>
      <c r="E30" s="51">
        <v>5</v>
      </c>
      <c r="F30" s="51">
        <v>3.9</v>
      </c>
      <c r="G30" s="51">
        <v>3</v>
      </c>
      <c r="H30" s="51">
        <v>2.9</v>
      </c>
      <c r="I30" s="51">
        <v>22.9</v>
      </c>
      <c r="J30" s="51">
        <v>7.2</v>
      </c>
      <c r="K30" s="51">
        <v>2.7</v>
      </c>
      <c r="L30" s="3">
        <v>3.8</v>
      </c>
      <c r="M30" s="3">
        <v>3</v>
      </c>
      <c r="N30" s="43">
        <v>1</v>
      </c>
      <c r="O30" s="43">
        <v>2</v>
      </c>
      <c r="P30" s="43"/>
      <c r="Q30" s="165">
        <v>4</v>
      </c>
      <c r="R30" s="166">
        <f t="shared" si="1"/>
        <v>100.2</v>
      </c>
      <c r="S30" s="46" t="s">
        <v>56</v>
      </c>
      <c r="T30" s="139">
        <f t="shared" si="2"/>
        <v>8</v>
      </c>
      <c r="U30" s="109"/>
    </row>
    <row r="31" s="22" customFormat="1" ht="16.15" customHeight="1" spans="1:21">
      <c r="A31" s="49" t="s">
        <v>49</v>
      </c>
      <c r="B31" s="51">
        <v>19.7</v>
      </c>
      <c r="C31" s="51">
        <v>9.8</v>
      </c>
      <c r="D31" s="51">
        <v>10</v>
      </c>
      <c r="E31" s="51">
        <v>5</v>
      </c>
      <c r="F31" s="51">
        <v>4</v>
      </c>
      <c r="G31" s="51">
        <v>3</v>
      </c>
      <c r="H31" s="51">
        <v>2.6</v>
      </c>
      <c r="I31" s="51">
        <v>22.4</v>
      </c>
      <c r="J31" s="51">
        <v>8.3</v>
      </c>
      <c r="K31" s="51">
        <v>3</v>
      </c>
      <c r="L31" s="170">
        <v>3.8</v>
      </c>
      <c r="M31" s="171">
        <v>3</v>
      </c>
      <c r="N31" s="43"/>
      <c r="O31" s="43">
        <v>2</v>
      </c>
      <c r="P31" s="43"/>
      <c r="Q31" s="165">
        <v>4</v>
      </c>
      <c r="R31" s="166">
        <f t="shared" si="1"/>
        <v>100.6</v>
      </c>
      <c r="S31" s="139" t="s">
        <v>54</v>
      </c>
      <c r="T31" s="139">
        <f t="shared" si="2"/>
        <v>7</v>
      </c>
      <c r="U31" s="109"/>
    </row>
    <row r="32" s="22" customFormat="1" ht="16.15" customHeight="1" spans="1:21">
      <c r="A32" s="49" t="s">
        <v>137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3"/>
      <c r="M32" s="3"/>
      <c r="N32" s="43"/>
      <c r="O32" s="43"/>
      <c r="P32" s="43"/>
      <c r="Q32" s="165"/>
      <c r="R32" s="166">
        <f t="shared" si="1"/>
        <v>0</v>
      </c>
      <c r="S32" s="39"/>
      <c r="T32" s="139">
        <f t="shared" si="2"/>
        <v>14</v>
      </c>
      <c r="U32" s="109"/>
    </row>
    <row r="33" s="22" customFormat="1" ht="14.25" spans="1:20">
      <c r="A33" s="52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83"/>
      <c r="O33" s="83"/>
      <c r="P33" s="83"/>
      <c r="Q33" s="83"/>
      <c r="R33" s="164"/>
      <c r="S33" s="48"/>
      <c r="T33" s="48"/>
    </row>
    <row r="34" s="22" customFormat="1" spans="1:21">
      <c r="A34" s="49" t="s">
        <v>50</v>
      </c>
      <c r="B34" s="53">
        <v>18.5</v>
      </c>
      <c r="C34" s="53">
        <v>8.9</v>
      </c>
      <c r="D34" s="53">
        <v>9</v>
      </c>
      <c r="E34" s="53">
        <v>4.9</v>
      </c>
      <c r="F34" s="53">
        <v>4</v>
      </c>
      <c r="G34" s="53">
        <v>3</v>
      </c>
      <c r="H34" s="53">
        <v>2.9</v>
      </c>
      <c r="I34" s="53">
        <v>24</v>
      </c>
      <c r="J34" s="53">
        <v>8.5</v>
      </c>
      <c r="K34" s="53">
        <v>3</v>
      </c>
      <c r="L34" s="53">
        <v>4</v>
      </c>
      <c r="M34" s="53">
        <v>3</v>
      </c>
      <c r="N34" s="53">
        <v>1</v>
      </c>
      <c r="O34" s="53">
        <v>2</v>
      </c>
      <c r="P34" s="53">
        <v>1</v>
      </c>
      <c r="Q34" s="53">
        <v>4</v>
      </c>
      <c r="R34" s="166">
        <f t="shared" ref="R34:R48" si="3">SUM(B34:Q34)</f>
        <v>101.7</v>
      </c>
      <c r="S34" s="39" t="s">
        <v>56</v>
      </c>
      <c r="T34" s="139">
        <f t="shared" ref="T34:T48" si="4">RANK(R34,$R$34:$R$48)</f>
        <v>8</v>
      </c>
      <c r="U34" s="111" t="s">
        <v>52</v>
      </c>
    </row>
    <row r="35" s="22" customFormat="1" spans="1:21">
      <c r="A35" s="49" t="s">
        <v>53</v>
      </c>
      <c r="B35" s="53">
        <v>18.1</v>
      </c>
      <c r="C35" s="53">
        <v>8.9</v>
      </c>
      <c r="D35" s="53">
        <v>9</v>
      </c>
      <c r="E35" s="53">
        <v>5</v>
      </c>
      <c r="F35" s="53">
        <v>4</v>
      </c>
      <c r="G35" s="53">
        <v>3</v>
      </c>
      <c r="H35" s="53">
        <v>3</v>
      </c>
      <c r="I35" s="53">
        <v>22.8</v>
      </c>
      <c r="J35" s="53">
        <v>10</v>
      </c>
      <c r="K35" s="53">
        <v>3</v>
      </c>
      <c r="L35" s="53">
        <v>3.8</v>
      </c>
      <c r="M35" s="53">
        <v>3</v>
      </c>
      <c r="N35" s="53">
        <v>1</v>
      </c>
      <c r="O35" s="53">
        <v>2</v>
      </c>
      <c r="P35" s="53">
        <v>2</v>
      </c>
      <c r="Q35" s="53">
        <v>6</v>
      </c>
      <c r="R35" s="166">
        <f t="shared" si="3"/>
        <v>104.6</v>
      </c>
      <c r="S35" s="144" t="s">
        <v>54</v>
      </c>
      <c r="T35" s="139">
        <f t="shared" si="4"/>
        <v>4</v>
      </c>
      <c r="U35" s="111"/>
    </row>
    <row r="36" s="22" customFormat="1" spans="1:21">
      <c r="A36" s="49" t="s">
        <v>55</v>
      </c>
      <c r="B36" s="53">
        <v>17</v>
      </c>
      <c r="C36" s="53">
        <v>8.9</v>
      </c>
      <c r="D36" s="53">
        <v>9</v>
      </c>
      <c r="E36" s="53">
        <v>5</v>
      </c>
      <c r="F36" s="53">
        <v>4</v>
      </c>
      <c r="G36" s="53">
        <v>3</v>
      </c>
      <c r="H36" s="53">
        <v>2.7</v>
      </c>
      <c r="I36" s="53">
        <v>22.5</v>
      </c>
      <c r="J36" s="53">
        <v>6</v>
      </c>
      <c r="K36" s="53">
        <v>3</v>
      </c>
      <c r="L36" s="53">
        <v>4</v>
      </c>
      <c r="M36" s="53">
        <v>3</v>
      </c>
      <c r="N36" s="53">
        <v>1</v>
      </c>
      <c r="O36" s="53">
        <v>2</v>
      </c>
      <c r="P36" s="53"/>
      <c r="Q36" s="53">
        <v>5</v>
      </c>
      <c r="R36" s="166">
        <f t="shared" si="3"/>
        <v>96.1</v>
      </c>
      <c r="S36" s="144" t="s">
        <v>54</v>
      </c>
      <c r="T36" s="139">
        <f t="shared" si="4"/>
        <v>9</v>
      </c>
      <c r="U36" s="111"/>
    </row>
    <row r="37" s="22" customFormat="1" spans="1:21">
      <c r="A37" s="49" t="s">
        <v>57</v>
      </c>
      <c r="B37" s="53">
        <v>18.8</v>
      </c>
      <c r="C37" s="53">
        <v>9</v>
      </c>
      <c r="D37" s="53">
        <v>9</v>
      </c>
      <c r="E37" s="53">
        <v>5</v>
      </c>
      <c r="F37" s="53">
        <v>4</v>
      </c>
      <c r="G37" s="53">
        <v>3</v>
      </c>
      <c r="H37" s="53">
        <v>3</v>
      </c>
      <c r="I37" s="53">
        <v>24.6</v>
      </c>
      <c r="J37" s="53">
        <v>9</v>
      </c>
      <c r="K37" s="53">
        <v>3</v>
      </c>
      <c r="L37" s="53">
        <v>4</v>
      </c>
      <c r="M37" s="53">
        <v>3</v>
      </c>
      <c r="N37" s="53">
        <v>1</v>
      </c>
      <c r="O37" s="53">
        <v>2</v>
      </c>
      <c r="P37" s="53">
        <v>2</v>
      </c>
      <c r="Q37" s="53">
        <v>6</v>
      </c>
      <c r="R37" s="166">
        <f t="shared" si="3"/>
        <v>106.4</v>
      </c>
      <c r="S37" s="151" t="s">
        <v>51</v>
      </c>
      <c r="T37" s="139">
        <f t="shared" si="4"/>
        <v>1</v>
      </c>
      <c r="U37" s="111"/>
    </row>
    <row r="38" s="22" customFormat="1" spans="1:21">
      <c r="A38" s="49" t="s">
        <v>58</v>
      </c>
      <c r="B38" s="53">
        <v>17.2</v>
      </c>
      <c r="C38" s="53">
        <v>8.7</v>
      </c>
      <c r="D38" s="53">
        <v>9</v>
      </c>
      <c r="E38" s="53">
        <v>5</v>
      </c>
      <c r="F38" s="53">
        <v>4</v>
      </c>
      <c r="G38" s="53">
        <v>2.6</v>
      </c>
      <c r="H38" s="53">
        <v>1.7</v>
      </c>
      <c r="I38" s="53">
        <v>22</v>
      </c>
      <c r="J38" s="53">
        <v>6.8</v>
      </c>
      <c r="K38" s="53">
        <v>3</v>
      </c>
      <c r="L38" s="53">
        <v>4</v>
      </c>
      <c r="M38" s="53">
        <v>3</v>
      </c>
      <c r="N38" s="53">
        <v>1</v>
      </c>
      <c r="O38" s="53"/>
      <c r="P38" s="53"/>
      <c r="Q38" s="53">
        <v>4</v>
      </c>
      <c r="R38" s="166">
        <f t="shared" si="3"/>
        <v>92</v>
      </c>
      <c r="S38" s="39" t="s">
        <v>56</v>
      </c>
      <c r="T38" s="139">
        <f t="shared" si="4"/>
        <v>14</v>
      </c>
      <c r="U38" s="111"/>
    </row>
    <row r="39" s="22" customFormat="1" spans="1:21">
      <c r="A39" s="49" t="s">
        <v>59</v>
      </c>
      <c r="B39" s="53">
        <v>18.2</v>
      </c>
      <c r="C39" s="53">
        <v>9</v>
      </c>
      <c r="D39" s="53">
        <v>9</v>
      </c>
      <c r="E39" s="53">
        <v>5</v>
      </c>
      <c r="F39" s="53">
        <v>4</v>
      </c>
      <c r="G39" s="53">
        <v>3</v>
      </c>
      <c r="H39" s="53">
        <v>2.9</v>
      </c>
      <c r="I39" s="53">
        <v>24.3</v>
      </c>
      <c r="J39" s="53">
        <v>7.8</v>
      </c>
      <c r="K39" s="53">
        <v>3</v>
      </c>
      <c r="L39" s="53">
        <v>4</v>
      </c>
      <c r="M39" s="53">
        <v>3</v>
      </c>
      <c r="N39" s="53">
        <v>1</v>
      </c>
      <c r="O39" s="53">
        <v>2</v>
      </c>
      <c r="P39" s="53"/>
      <c r="Q39" s="53">
        <v>6</v>
      </c>
      <c r="R39" s="166">
        <f t="shared" si="3"/>
        <v>102.2</v>
      </c>
      <c r="S39" s="144" t="s">
        <v>54</v>
      </c>
      <c r="T39" s="139">
        <f t="shared" si="4"/>
        <v>6</v>
      </c>
      <c r="U39" s="111"/>
    </row>
    <row r="40" s="22" customFormat="1" spans="1:21">
      <c r="A40" s="49" t="s">
        <v>60</v>
      </c>
      <c r="B40" s="53">
        <v>17.7</v>
      </c>
      <c r="C40" s="53">
        <v>8.9</v>
      </c>
      <c r="D40" s="53">
        <v>9</v>
      </c>
      <c r="E40" s="53">
        <v>4.9</v>
      </c>
      <c r="F40" s="53">
        <v>4</v>
      </c>
      <c r="G40" s="53">
        <v>3</v>
      </c>
      <c r="H40" s="53">
        <v>2.9</v>
      </c>
      <c r="I40" s="53">
        <v>24.3</v>
      </c>
      <c r="J40" s="53">
        <v>9.7</v>
      </c>
      <c r="K40" s="53">
        <v>3</v>
      </c>
      <c r="L40" s="53">
        <v>3.8</v>
      </c>
      <c r="M40" s="53">
        <v>3</v>
      </c>
      <c r="N40" s="53">
        <v>1</v>
      </c>
      <c r="O40" s="53">
        <v>2</v>
      </c>
      <c r="P40" s="53">
        <v>1</v>
      </c>
      <c r="Q40" s="53">
        <v>6</v>
      </c>
      <c r="R40" s="166">
        <f t="shared" si="3"/>
        <v>104.2</v>
      </c>
      <c r="S40" s="39" t="s">
        <v>56</v>
      </c>
      <c r="T40" s="139">
        <f t="shared" si="4"/>
        <v>5</v>
      </c>
      <c r="U40" s="111"/>
    </row>
    <row r="41" s="22" customFormat="1" spans="1:21">
      <c r="A41" s="49" t="s">
        <v>61</v>
      </c>
      <c r="B41" s="53">
        <v>18.4</v>
      </c>
      <c r="C41" s="53">
        <v>9</v>
      </c>
      <c r="D41" s="53">
        <v>9</v>
      </c>
      <c r="E41" s="53">
        <v>5</v>
      </c>
      <c r="F41" s="53">
        <v>4</v>
      </c>
      <c r="G41" s="53">
        <v>3</v>
      </c>
      <c r="H41" s="53">
        <v>2.7</v>
      </c>
      <c r="I41" s="53">
        <v>24.3</v>
      </c>
      <c r="J41" s="53">
        <v>9.4</v>
      </c>
      <c r="K41" s="53">
        <v>3</v>
      </c>
      <c r="L41" s="53">
        <v>4</v>
      </c>
      <c r="M41" s="53">
        <v>3</v>
      </c>
      <c r="N41" s="53">
        <v>1</v>
      </c>
      <c r="O41" s="53">
        <v>2</v>
      </c>
      <c r="P41" s="53">
        <v>2</v>
      </c>
      <c r="Q41" s="53">
        <v>5</v>
      </c>
      <c r="R41" s="166">
        <f t="shared" si="3"/>
        <v>104.8</v>
      </c>
      <c r="S41" s="151" t="s">
        <v>51</v>
      </c>
      <c r="T41" s="139">
        <f t="shared" si="4"/>
        <v>3</v>
      </c>
      <c r="U41" s="111"/>
    </row>
    <row r="42" s="22" customFormat="1" spans="1:21">
      <c r="A42" s="49" t="s">
        <v>62</v>
      </c>
      <c r="B42" s="53">
        <v>18.9</v>
      </c>
      <c r="C42" s="53">
        <v>9</v>
      </c>
      <c r="D42" s="53">
        <v>9</v>
      </c>
      <c r="E42" s="53">
        <v>4.8</v>
      </c>
      <c r="F42" s="53">
        <v>4</v>
      </c>
      <c r="G42" s="53">
        <v>3</v>
      </c>
      <c r="H42" s="53">
        <v>3</v>
      </c>
      <c r="I42" s="53">
        <v>23.4</v>
      </c>
      <c r="J42" s="53">
        <v>9.9</v>
      </c>
      <c r="K42" s="53">
        <v>3</v>
      </c>
      <c r="L42" s="53">
        <v>4</v>
      </c>
      <c r="M42" s="53">
        <v>3</v>
      </c>
      <c r="N42" s="53">
        <v>1</v>
      </c>
      <c r="O42" s="53">
        <v>2</v>
      </c>
      <c r="P42" s="53"/>
      <c r="Q42" s="53">
        <v>4</v>
      </c>
      <c r="R42" s="166">
        <f t="shared" si="3"/>
        <v>102</v>
      </c>
      <c r="S42" s="39" t="s">
        <v>56</v>
      </c>
      <c r="T42" s="139">
        <f t="shared" si="4"/>
        <v>7</v>
      </c>
      <c r="U42" s="111"/>
    </row>
    <row r="43" s="22" customFormat="1" ht="15" customHeight="1" spans="1:21">
      <c r="A43" s="49" t="s">
        <v>63</v>
      </c>
      <c r="B43" s="53">
        <v>16.7</v>
      </c>
      <c r="C43" s="53">
        <v>8.9</v>
      </c>
      <c r="D43" s="53">
        <v>9</v>
      </c>
      <c r="E43" s="53">
        <v>5</v>
      </c>
      <c r="F43" s="53">
        <v>3.5</v>
      </c>
      <c r="G43" s="53">
        <v>3</v>
      </c>
      <c r="H43" s="53">
        <v>2.8</v>
      </c>
      <c r="I43" s="53">
        <v>22</v>
      </c>
      <c r="J43" s="53">
        <v>7.5</v>
      </c>
      <c r="K43" s="53">
        <v>3</v>
      </c>
      <c r="L43" s="53">
        <v>4</v>
      </c>
      <c r="M43" s="53">
        <v>3</v>
      </c>
      <c r="N43" s="53"/>
      <c r="O43" s="53">
        <v>2</v>
      </c>
      <c r="P43" s="53"/>
      <c r="Q43" s="53">
        <v>3</v>
      </c>
      <c r="R43" s="166">
        <f t="shared" si="3"/>
        <v>93.4</v>
      </c>
      <c r="S43" s="39" t="s">
        <v>56</v>
      </c>
      <c r="T43" s="139">
        <f t="shared" si="4"/>
        <v>12</v>
      </c>
      <c r="U43" s="111"/>
    </row>
    <row r="44" s="22" customFormat="1" ht="15" customHeight="1" spans="1:21">
      <c r="A44" s="49" t="s">
        <v>64</v>
      </c>
      <c r="B44" s="53">
        <v>18.7</v>
      </c>
      <c r="C44" s="53">
        <v>9</v>
      </c>
      <c r="D44" s="53">
        <v>9</v>
      </c>
      <c r="E44" s="53">
        <v>5</v>
      </c>
      <c r="F44" s="53">
        <v>4</v>
      </c>
      <c r="G44" s="53">
        <v>3</v>
      </c>
      <c r="H44" s="53">
        <v>2.9</v>
      </c>
      <c r="I44" s="53">
        <v>24.5</v>
      </c>
      <c r="J44" s="53">
        <v>9.3</v>
      </c>
      <c r="K44" s="53">
        <v>3</v>
      </c>
      <c r="L44" s="53">
        <v>4</v>
      </c>
      <c r="M44" s="53">
        <v>3</v>
      </c>
      <c r="N44" s="53">
        <v>1</v>
      </c>
      <c r="O44" s="53">
        <v>2</v>
      </c>
      <c r="P44" s="53">
        <v>2</v>
      </c>
      <c r="Q44" s="53">
        <v>5</v>
      </c>
      <c r="R44" s="166">
        <f t="shared" si="3"/>
        <v>105.4</v>
      </c>
      <c r="S44" s="151" t="s">
        <v>51</v>
      </c>
      <c r="T44" s="141">
        <f t="shared" si="4"/>
        <v>2</v>
      </c>
      <c r="U44" s="111"/>
    </row>
    <row r="45" s="22" customFormat="1" ht="15" customHeight="1" spans="1:21">
      <c r="A45" s="49" t="s">
        <v>65</v>
      </c>
      <c r="B45" s="53">
        <v>15.1</v>
      </c>
      <c r="C45" s="53">
        <v>8.7</v>
      </c>
      <c r="D45" s="53">
        <v>9</v>
      </c>
      <c r="E45" s="53">
        <v>5</v>
      </c>
      <c r="F45" s="53">
        <v>4</v>
      </c>
      <c r="G45" s="53">
        <v>3</v>
      </c>
      <c r="H45" s="53">
        <v>2.7</v>
      </c>
      <c r="I45" s="53">
        <v>21.6</v>
      </c>
      <c r="J45" s="53">
        <v>8.9</v>
      </c>
      <c r="K45" s="53">
        <v>3</v>
      </c>
      <c r="L45" s="53">
        <v>4</v>
      </c>
      <c r="M45" s="53">
        <v>3</v>
      </c>
      <c r="N45" s="53">
        <v>1</v>
      </c>
      <c r="O45" s="53">
        <v>2</v>
      </c>
      <c r="P45" s="53"/>
      <c r="Q45" s="53">
        <v>5</v>
      </c>
      <c r="R45" s="166">
        <f t="shared" si="3"/>
        <v>96</v>
      </c>
      <c r="S45" s="139" t="s">
        <v>54</v>
      </c>
      <c r="T45" s="141">
        <f t="shared" si="4"/>
        <v>10</v>
      </c>
      <c r="U45" s="111"/>
    </row>
    <row r="46" s="22" customFormat="1" ht="15" customHeight="1" spans="1:21">
      <c r="A46" s="49" t="s">
        <v>66</v>
      </c>
      <c r="B46" s="53">
        <v>16</v>
      </c>
      <c r="C46" s="53">
        <v>8.9</v>
      </c>
      <c r="D46" s="53">
        <v>9</v>
      </c>
      <c r="E46" s="53">
        <v>5</v>
      </c>
      <c r="F46" s="53">
        <v>4</v>
      </c>
      <c r="G46" s="53">
        <v>3</v>
      </c>
      <c r="H46" s="53">
        <v>3</v>
      </c>
      <c r="I46" s="53">
        <v>21.6</v>
      </c>
      <c r="J46" s="53">
        <v>8.1</v>
      </c>
      <c r="K46" s="53">
        <v>3</v>
      </c>
      <c r="L46" s="53">
        <v>4</v>
      </c>
      <c r="M46" s="53">
        <v>3</v>
      </c>
      <c r="N46" s="53"/>
      <c r="O46" s="53">
        <v>2</v>
      </c>
      <c r="P46" s="53"/>
      <c r="Q46" s="53">
        <v>4</v>
      </c>
      <c r="R46" s="166">
        <f t="shared" si="3"/>
        <v>94.6</v>
      </c>
      <c r="S46" s="46" t="s">
        <v>56</v>
      </c>
      <c r="T46" s="141">
        <f t="shared" si="4"/>
        <v>11</v>
      </c>
      <c r="U46" s="111"/>
    </row>
    <row r="47" s="22" customFormat="1" ht="15" customHeight="1" spans="1:21">
      <c r="A47" s="49" t="s">
        <v>67</v>
      </c>
      <c r="B47" s="53">
        <v>0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/>
      <c r="O47" s="53">
        <v>0</v>
      </c>
      <c r="P47" s="53"/>
      <c r="Q47" s="53">
        <v>0</v>
      </c>
      <c r="R47" s="166">
        <f t="shared" si="3"/>
        <v>0</v>
      </c>
      <c r="S47" s="46"/>
      <c r="T47" s="141">
        <f t="shared" si="4"/>
        <v>15</v>
      </c>
      <c r="U47" s="111"/>
    </row>
    <row r="48" s="22" customFormat="1" ht="15" customHeight="1" spans="1:21">
      <c r="A48" s="49" t="s">
        <v>68</v>
      </c>
      <c r="B48" s="54">
        <v>18.5</v>
      </c>
      <c r="C48" s="54">
        <v>8.5</v>
      </c>
      <c r="D48" s="54">
        <v>9</v>
      </c>
      <c r="E48" s="54">
        <v>4.6</v>
      </c>
      <c r="F48" s="54">
        <v>4</v>
      </c>
      <c r="G48" s="54">
        <v>3</v>
      </c>
      <c r="H48" s="54">
        <v>3</v>
      </c>
      <c r="I48" s="54">
        <v>21.1</v>
      </c>
      <c r="J48" s="54">
        <v>6.3</v>
      </c>
      <c r="K48" s="54">
        <v>3</v>
      </c>
      <c r="L48" s="54">
        <v>3.8</v>
      </c>
      <c r="M48" s="54">
        <v>3</v>
      </c>
      <c r="N48" s="54"/>
      <c r="O48" s="54">
        <v>2</v>
      </c>
      <c r="P48" s="54"/>
      <c r="Q48" s="54">
        <v>3</v>
      </c>
      <c r="R48" s="166">
        <f t="shared" si="3"/>
        <v>92.8</v>
      </c>
      <c r="S48" s="46" t="s">
        <v>56</v>
      </c>
      <c r="T48" s="141">
        <f t="shared" si="4"/>
        <v>13</v>
      </c>
      <c r="U48" s="111"/>
    </row>
    <row r="49" s="22" customFormat="1" ht="20.1" customHeight="1" spans="1:20">
      <c r="A49" s="55" t="s">
        <v>69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173"/>
      <c r="S49" s="114"/>
      <c r="T49" s="174"/>
    </row>
    <row r="50" s="22" customFormat="1" ht="21" customHeight="1" spans="1:20">
      <c r="A50" s="57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175"/>
      <c r="S50" s="115"/>
      <c r="T50" s="174"/>
    </row>
    <row r="51" s="22" customFormat="1" ht="14.25" spans="1:18">
      <c r="A51" s="127" t="s">
        <v>70</v>
      </c>
      <c r="B51" s="60" t="s">
        <v>71</v>
      </c>
      <c r="C51" s="60" t="s">
        <v>71</v>
      </c>
      <c r="D51" s="137" t="s">
        <v>138</v>
      </c>
      <c r="E51" s="137" t="s">
        <v>139</v>
      </c>
      <c r="F51" s="137" t="s">
        <v>140</v>
      </c>
      <c r="G51" s="137" t="s">
        <v>141</v>
      </c>
      <c r="H51" s="137" t="s">
        <v>142</v>
      </c>
      <c r="I51" s="137" t="s">
        <v>143</v>
      </c>
      <c r="J51" s="137" t="s">
        <v>144</v>
      </c>
      <c r="K51" s="137" t="s">
        <v>103</v>
      </c>
      <c r="L51" s="137" t="s">
        <v>145</v>
      </c>
      <c r="M51" s="137" t="s">
        <v>104</v>
      </c>
      <c r="N51" s="87"/>
      <c r="O51" s="87"/>
      <c r="P51" s="87"/>
      <c r="Q51" s="135"/>
      <c r="R51" s="3"/>
    </row>
    <row r="52" s="22" customFormat="1" ht="45" customHeight="1" spans="1:18">
      <c r="A52" s="127"/>
      <c r="B52" s="62" t="s">
        <v>72</v>
      </c>
      <c r="C52" s="62" t="s">
        <v>72</v>
      </c>
      <c r="D52" s="129" t="s">
        <v>106</v>
      </c>
      <c r="E52" s="129" t="s">
        <v>106</v>
      </c>
      <c r="F52" s="129" t="s">
        <v>107</v>
      </c>
      <c r="G52" s="129" t="s">
        <v>107</v>
      </c>
      <c r="H52" s="129" t="s">
        <v>146</v>
      </c>
      <c r="I52" s="129" t="s">
        <v>111</v>
      </c>
      <c r="J52" s="129" t="s">
        <v>111</v>
      </c>
      <c r="K52" s="129" t="s">
        <v>111</v>
      </c>
      <c r="L52" s="129" t="s">
        <v>147</v>
      </c>
      <c r="M52" s="129" t="s">
        <v>112</v>
      </c>
      <c r="N52" s="29"/>
      <c r="O52" s="29"/>
      <c r="P52" s="29"/>
      <c r="Q52" s="81"/>
      <c r="R52" s="3"/>
    </row>
    <row r="53" s="22" customFormat="1" spans="1:18">
      <c r="A53" s="127"/>
      <c r="B53" s="60" t="s">
        <v>73</v>
      </c>
      <c r="C53" s="60" t="s">
        <v>73</v>
      </c>
      <c r="D53" s="137" t="s">
        <v>148</v>
      </c>
      <c r="E53" s="137" t="s">
        <v>113</v>
      </c>
      <c r="F53" s="137" t="s">
        <v>149</v>
      </c>
      <c r="G53" s="137" t="s">
        <v>116</v>
      </c>
      <c r="H53" s="137" t="s">
        <v>117</v>
      </c>
      <c r="I53" s="137" t="s">
        <v>118</v>
      </c>
      <c r="J53" s="137" t="s">
        <v>150</v>
      </c>
      <c r="K53" s="137" t="s">
        <v>151</v>
      </c>
      <c r="L53" s="137" t="s">
        <v>152</v>
      </c>
      <c r="M53" s="137" t="s">
        <v>153</v>
      </c>
      <c r="N53" s="138"/>
      <c r="O53" s="3"/>
      <c r="P53" s="3"/>
      <c r="Q53" s="3"/>
      <c r="R53" s="3"/>
    </row>
    <row r="54" s="22" customFormat="1" ht="35.1" customHeight="1" spans="1:18">
      <c r="A54" s="127"/>
      <c r="B54" s="3" t="s">
        <v>72</v>
      </c>
      <c r="C54" s="3" t="s">
        <v>72</v>
      </c>
      <c r="D54" s="129" t="s">
        <v>123</v>
      </c>
      <c r="E54" s="129" t="s">
        <v>123</v>
      </c>
      <c r="F54" s="129" t="s">
        <v>123</v>
      </c>
      <c r="G54" s="129" t="s">
        <v>126</v>
      </c>
      <c r="H54" s="129" t="s">
        <v>126</v>
      </c>
      <c r="I54" s="129" t="s">
        <v>126</v>
      </c>
      <c r="J54" s="129" t="s">
        <v>127</v>
      </c>
      <c r="K54" s="129" t="s">
        <v>154</v>
      </c>
      <c r="L54" s="129" t="s">
        <v>155</v>
      </c>
      <c r="M54" s="129" t="s">
        <v>155</v>
      </c>
      <c r="N54" s="138"/>
      <c r="O54" s="3"/>
      <c r="P54" s="3"/>
      <c r="Q54" s="3"/>
      <c r="R54" s="3"/>
    </row>
    <row r="55" s="22" customFormat="1" spans="1:18">
      <c r="A55" s="127"/>
      <c r="B55" s="66" t="s">
        <v>74</v>
      </c>
      <c r="C55" s="66" t="s">
        <v>74</v>
      </c>
      <c r="D55" s="131" t="s">
        <v>77</v>
      </c>
      <c r="E55" s="129" t="s">
        <v>78</v>
      </c>
      <c r="F55" s="129" t="s">
        <v>156</v>
      </c>
      <c r="G55" s="129" t="s">
        <v>157</v>
      </c>
      <c r="H55" s="129" t="s">
        <v>79</v>
      </c>
      <c r="I55" s="129" t="s">
        <v>82</v>
      </c>
      <c r="J55" s="129" t="s">
        <v>158</v>
      </c>
      <c r="K55" s="129" t="s">
        <v>159</v>
      </c>
      <c r="L55" s="129" t="s">
        <v>160</v>
      </c>
      <c r="M55" s="129" t="s">
        <v>84</v>
      </c>
      <c r="N55" s="3"/>
      <c r="O55" s="3"/>
      <c r="P55" s="3"/>
      <c r="Q55" s="3"/>
      <c r="R55" s="3"/>
    </row>
    <row r="56" s="22" customFormat="1" ht="38.1" customHeight="1" spans="1:18">
      <c r="A56" s="132"/>
      <c r="B56" s="66" t="s">
        <v>72</v>
      </c>
      <c r="C56" s="66" t="s">
        <v>72</v>
      </c>
      <c r="D56" s="129" t="s">
        <v>85</v>
      </c>
      <c r="E56" s="129" t="s">
        <v>86</v>
      </c>
      <c r="F56" s="129" t="s">
        <v>86</v>
      </c>
      <c r="G56" s="129" t="s">
        <v>87</v>
      </c>
      <c r="H56" s="129" t="s">
        <v>87</v>
      </c>
      <c r="I56" s="129" t="s">
        <v>90</v>
      </c>
      <c r="J56" s="129" t="s">
        <v>134</v>
      </c>
      <c r="K56" s="129" t="s">
        <v>134</v>
      </c>
      <c r="L56" s="129" t="s">
        <v>91</v>
      </c>
      <c r="M56" s="129" t="s">
        <v>91</v>
      </c>
      <c r="N56" s="3"/>
      <c r="O56" s="3"/>
      <c r="P56" s="3"/>
      <c r="Q56" s="3"/>
      <c r="R56" s="3"/>
    </row>
  </sheetData>
  <mergeCells count="29">
    <mergeCell ref="A1:S1"/>
    <mergeCell ref="B2:H2"/>
    <mergeCell ref="I2:J2"/>
    <mergeCell ref="K2:M2"/>
    <mergeCell ref="N2:Q2"/>
    <mergeCell ref="A2:A4"/>
    <mergeCell ref="A51:A56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2:R4"/>
    <mergeCell ref="S2:S4"/>
    <mergeCell ref="U5:U17"/>
    <mergeCell ref="U19:U32"/>
    <mergeCell ref="U34:U48"/>
    <mergeCell ref="A49:S5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6"/>
  <sheetViews>
    <sheetView topLeftCell="A16" workbookViewId="0">
      <selection activeCell="A1" sqref="$A1:$XFD1048576"/>
    </sheetView>
  </sheetViews>
  <sheetFormatPr defaultColWidth="9" defaultRowHeight="13.5"/>
  <cols>
    <col min="1" max="1" width="8.5" style="22" customWidth="1"/>
    <col min="2" max="17" width="9.25" style="22" customWidth="1"/>
    <col min="18" max="18" width="11.5" style="22" customWidth="1"/>
    <col min="19" max="19" width="13" style="22" customWidth="1"/>
    <col min="20" max="20" width="13" style="22" hidden="1" customWidth="1"/>
    <col min="21" max="21" width="28.125" style="22" customWidth="1"/>
    <col min="22" max="16384" width="9" style="22"/>
  </cols>
  <sheetData>
    <row r="1" s="22" customFormat="1" ht="36.75" customHeight="1" spans="1:20">
      <c r="A1" s="168" t="s">
        <v>161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72"/>
      <c r="T1" s="26"/>
    </row>
    <row r="2" s="22" customFormat="1" ht="18.4" customHeight="1" spans="1:20">
      <c r="A2" s="157" t="s">
        <v>1</v>
      </c>
      <c r="B2" s="158" t="s">
        <v>2</v>
      </c>
      <c r="C2" s="159"/>
      <c r="D2" s="159"/>
      <c r="E2" s="159"/>
      <c r="F2" s="159"/>
      <c r="G2" s="159"/>
      <c r="H2" s="60"/>
      <c r="I2" s="158" t="s">
        <v>3</v>
      </c>
      <c r="J2" s="60"/>
      <c r="K2" s="158" t="s">
        <v>4</v>
      </c>
      <c r="L2" s="159"/>
      <c r="M2" s="60"/>
      <c r="N2" s="28" t="s">
        <v>5</v>
      </c>
      <c r="O2" s="28"/>
      <c r="P2" s="28"/>
      <c r="Q2" s="28"/>
      <c r="R2" s="161" t="s">
        <v>6</v>
      </c>
      <c r="S2" s="161" t="s">
        <v>7</v>
      </c>
      <c r="T2" s="91"/>
    </row>
    <row r="3" s="22" customFormat="1" ht="18" customHeight="1" spans="1:20">
      <c r="A3" s="157"/>
      <c r="B3" s="27" t="s">
        <v>8</v>
      </c>
      <c r="C3" s="27" t="s">
        <v>9</v>
      </c>
      <c r="D3" s="27" t="s">
        <v>10</v>
      </c>
      <c r="E3" s="27" t="s">
        <v>11</v>
      </c>
      <c r="F3" s="112" t="s">
        <v>12</v>
      </c>
      <c r="G3" s="112" t="s">
        <v>13</v>
      </c>
      <c r="H3" s="27" t="s">
        <v>14</v>
      </c>
      <c r="I3" s="27" t="s">
        <v>15</v>
      </c>
      <c r="J3" s="27" t="s">
        <v>16</v>
      </c>
      <c r="K3" s="27" t="s">
        <v>17</v>
      </c>
      <c r="L3" s="27" t="s">
        <v>18</v>
      </c>
      <c r="M3" s="27" t="s">
        <v>19</v>
      </c>
      <c r="N3" s="27" t="s">
        <v>20</v>
      </c>
      <c r="O3" s="112" t="s">
        <v>21</v>
      </c>
      <c r="P3" s="27" t="s">
        <v>22</v>
      </c>
      <c r="Q3" s="69" t="s">
        <v>23</v>
      </c>
      <c r="R3" s="161"/>
      <c r="S3" s="161"/>
      <c r="T3" s="91"/>
    </row>
    <row r="4" s="22" customFormat="1" ht="18" customHeight="1" spans="1:20">
      <c r="A4" s="154"/>
      <c r="B4" s="29"/>
      <c r="C4" s="29"/>
      <c r="D4" s="29"/>
      <c r="E4" s="29"/>
      <c r="F4" s="154"/>
      <c r="G4" s="154"/>
      <c r="H4" s="29"/>
      <c r="I4" s="29"/>
      <c r="J4" s="29"/>
      <c r="K4" s="29"/>
      <c r="L4" s="29"/>
      <c r="M4" s="29"/>
      <c r="N4" s="29"/>
      <c r="O4" s="154"/>
      <c r="P4" s="29"/>
      <c r="Q4" s="69"/>
      <c r="R4" s="162"/>
      <c r="S4" s="162"/>
      <c r="T4" s="91"/>
    </row>
    <row r="5" s="22" customFormat="1" spans="1:21">
      <c r="A5" s="69" t="s">
        <v>24</v>
      </c>
      <c r="B5" s="43">
        <v>19.4</v>
      </c>
      <c r="C5" s="43">
        <v>10</v>
      </c>
      <c r="D5" s="43">
        <v>9.9</v>
      </c>
      <c r="E5" s="43">
        <v>5</v>
      </c>
      <c r="F5" s="124">
        <v>2.9</v>
      </c>
      <c r="G5" s="78">
        <v>3</v>
      </c>
      <c r="H5" s="46">
        <v>2.6</v>
      </c>
      <c r="I5" s="78">
        <v>22.8</v>
      </c>
      <c r="J5" s="78">
        <v>7.6</v>
      </c>
      <c r="K5" s="79">
        <v>3</v>
      </c>
      <c r="L5" s="80">
        <v>4</v>
      </c>
      <c r="M5" s="81">
        <v>2.9</v>
      </c>
      <c r="N5" s="82">
        <v>1</v>
      </c>
      <c r="O5" s="82">
        <v>2</v>
      </c>
      <c r="P5" s="78">
        <v>1</v>
      </c>
      <c r="Q5" s="78">
        <v>2.5</v>
      </c>
      <c r="R5" s="163">
        <f t="shared" ref="R5:R17" si="0">SUM(B5:Q5)</f>
        <v>99.6</v>
      </c>
      <c r="S5" s="39" t="s">
        <v>56</v>
      </c>
      <c r="T5" s="141">
        <f>RANK(R5,$R$5:$R$17)</f>
        <v>7</v>
      </c>
      <c r="U5" s="97" t="s">
        <v>93</v>
      </c>
    </row>
    <row r="6" s="22" customFormat="1" spans="1:21">
      <c r="A6" s="69" t="s">
        <v>25</v>
      </c>
      <c r="B6" s="43">
        <v>19.8</v>
      </c>
      <c r="C6" s="43">
        <v>9.8</v>
      </c>
      <c r="D6" s="43">
        <v>10</v>
      </c>
      <c r="E6" s="43">
        <v>5</v>
      </c>
      <c r="F6" s="124">
        <v>3.5</v>
      </c>
      <c r="G6" s="78">
        <v>3</v>
      </c>
      <c r="H6" s="46">
        <v>2.8</v>
      </c>
      <c r="I6" s="78">
        <v>22.4</v>
      </c>
      <c r="J6" s="78">
        <v>5.8</v>
      </c>
      <c r="K6" s="79">
        <v>3</v>
      </c>
      <c r="L6" s="80">
        <v>4.1</v>
      </c>
      <c r="M6" s="81">
        <v>3</v>
      </c>
      <c r="N6" s="82">
        <v>0.5</v>
      </c>
      <c r="O6" s="82">
        <v>2</v>
      </c>
      <c r="P6" s="78">
        <v>0</v>
      </c>
      <c r="Q6" s="78">
        <v>4</v>
      </c>
      <c r="R6" s="163">
        <f t="shared" si="0"/>
        <v>98.7</v>
      </c>
      <c r="S6" s="39" t="s">
        <v>56</v>
      </c>
      <c r="T6" s="141">
        <f>RANK(R6,$R$5:$R$17)</f>
        <v>8</v>
      </c>
      <c r="U6" s="97"/>
    </row>
    <row r="7" s="22" customFormat="1" ht="17.1" customHeight="1" spans="1:21">
      <c r="A7" s="69" t="s">
        <v>26</v>
      </c>
      <c r="B7" s="43">
        <v>19.5</v>
      </c>
      <c r="C7" s="43">
        <v>9.9</v>
      </c>
      <c r="D7" s="43">
        <v>9.8</v>
      </c>
      <c r="E7" s="43">
        <v>5</v>
      </c>
      <c r="F7" s="124">
        <v>3.8</v>
      </c>
      <c r="G7" s="78">
        <v>3</v>
      </c>
      <c r="H7" s="46">
        <v>3</v>
      </c>
      <c r="I7" s="78">
        <v>23</v>
      </c>
      <c r="J7" s="78">
        <v>7.7</v>
      </c>
      <c r="K7" s="79">
        <v>3</v>
      </c>
      <c r="L7" s="80">
        <v>4</v>
      </c>
      <c r="M7" s="81">
        <v>3</v>
      </c>
      <c r="N7" s="82">
        <v>1</v>
      </c>
      <c r="O7" s="82">
        <v>2</v>
      </c>
      <c r="P7" s="78">
        <v>2</v>
      </c>
      <c r="Q7" s="78">
        <v>3</v>
      </c>
      <c r="R7" s="163">
        <f t="shared" si="0"/>
        <v>102.7</v>
      </c>
      <c r="S7" s="152" t="s">
        <v>51</v>
      </c>
      <c r="T7" s="141">
        <f>RANK(R7,$R$5:$R$17)</f>
        <v>2</v>
      </c>
      <c r="U7" s="97"/>
    </row>
    <row r="8" s="22" customFormat="1" ht="16.15" customHeight="1" spans="1:21">
      <c r="A8" s="27" t="s">
        <v>27</v>
      </c>
      <c r="B8" s="43">
        <v>19.7</v>
      </c>
      <c r="C8" s="43">
        <v>9.9</v>
      </c>
      <c r="D8" s="43">
        <v>10</v>
      </c>
      <c r="E8" s="43">
        <v>4.9</v>
      </c>
      <c r="F8" s="106">
        <v>2.5</v>
      </c>
      <c r="G8" s="78">
        <v>3</v>
      </c>
      <c r="H8" s="46">
        <v>3</v>
      </c>
      <c r="I8" s="78">
        <v>22.3</v>
      </c>
      <c r="J8" s="78">
        <v>8.2</v>
      </c>
      <c r="K8" s="79">
        <v>3</v>
      </c>
      <c r="L8" s="80">
        <v>3.9</v>
      </c>
      <c r="M8" s="81">
        <v>3</v>
      </c>
      <c r="N8" s="82">
        <v>0.5</v>
      </c>
      <c r="O8" s="82">
        <v>2</v>
      </c>
      <c r="P8" s="78">
        <v>0</v>
      </c>
      <c r="Q8" s="78">
        <v>4.5</v>
      </c>
      <c r="R8" s="166">
        <f t="shared" si="0"/>
        <v>100.4</v>
      </c>
      <c r="S8" s="139" t="s">
        <v>54</v>
      </c>
      <c r="T8" s="139">
        <f>RANK(R8,$R$5:$R$17)</f>
        <v>4</v>
      </c>
      <c r="U8" s="97"/>
    </row>
    <row r="9" s="22" customFormat="1" ht="14.1" customHeight="1" spans="1:21">
      <c r="A9" s="69" t="s">
        <v>28</v>
      </c>
      <c r="B9" s="43">
        <v>19.4</v>
      </c>
      <c r="C9" s="43">
        <v>9.7</v>
      </c>
      <c r="D9" s="43">
        <v>9.6</v>
      </c>
      <c r="E9" s="43">
        <v>4.9</v>
      </c>
      <c r="F9" s="106">
        <v>2.7</v>
      </c>
      <c r="G9" s="78">
        <v>3</v>
      </c>
      <c r="H9" s="46">
        <v>2.2</v>
      </c>
      <c r="I9" s="78">
        <v>21.1</v>
      </c>
      <c r="J9" s="78">
        <v>6.7</v>
      </c>
      <c r="K9" s="79">
        <v>3</v>
      </c>
      <c r="L9" s="80">
        <v>4</v>
      </c>
      <c r="M9" s="81">
        <v>2.8</v>
      </c>
      <c r="N9" s="82">
        <v>1.5</v>
      </c>
      <c r="O9" s="82">
        <v>2</v>
      </c>
      <c r="P9" s="78">
        <v>0</v>
      </c>
      <c r="Q9" s="78">
        <v>3</v>
      </c>
      <c r="R9" s="163">
        <f t="shared" si="0"/>
        <v>95.6</v>
      </c>
      <c r="S9" s="39" t="s">
        <v>56</v>
      </c>
      <c r="T9" s="141">
        <f>RANK(R9,$R$5:$R$17)</f>
        <v>10</v>
      </c>
      <c r="U9" s="97"/>
    </row>
    <row r="10" s="22" customFormat="1" ht="14.1" customHeight="1" spans="1:21">
      <c r="A10" s="69" t="s">
        <v>29</v>
      </c>
      <c r="B10" s="43">
        <v>19.5</v>
      </c>
      <c r="C10" s="43">
        <v>9.9</v>
      </c>
      <c r="D10" s="43">
        <v>9.5</v>
      </c>
      <c r="E10" s="43">
        <v>4.9</v>
      </c>
      <c r="F10" s="44">
        <v>3.9</v>
      </c>
      <c r="G10" s="45">
        <v>3</v>
      </c>
      <c r="H10" s="46">
        <v>2.6</v>
      </c>
      <c r="I10" s="78">
        <v>22.4</v>
      </c>
      <c r="J10" s="78">
        <v>8.6</v>
      </c>
      <c r="K10" s="79">
        <v>2.7</v>
      </c>
      <c r="L10" s="80">
        <v>4</v>
      </c>
      <c r="M10" s="81">
        <v>3</v>
      </c>
      <c r="N10" s="82">
        <v>0.5</v>
      </c>
      <c r="O10" s="82">
        <v>2</v>
      </c>
      <c r="P10" s="78">
        <v>1</v>
      </c>
      <c r="Q10" s="78">
        <v>2.5</v>
      </c>
      <c r="R10" s="163">
        <f t="shared" si="0"/>
        <v>100</v>
      </c>
      <c r="S10" s="139" t="s">
        <v>54</v>
      </c>
      <c r="T10" s="141">
        <f>RANK(R10,$R$5:$R$17)</f>
        <v>6</v>
      </c>
      <c r="U10" s="97"/>
    </row>
    <row r="11" s="22" customFormat="1" ht="14.1" customHeight="1" spans="1:21">
      <c r="A11" s="27" t="s">
        <v>30</v>
      </c>
      <c r="B11" s="43">
        <v>19.3</v>
      </c>
      <c r="C11" s="43">
        <v>9.7</v>
      </c>
      <c r="D11" s="43">
        <v>9.6</v>
      </c>
      <c r="E11" s="43">
        <v>5</v>
      </c>
      <c r="F11" s="44">
        <v>2.7</v>
      </c>
      <c r="G11" s="45">
        <v>3</v>
      </c>
      <c r="H11" s="46">
        <v>2.9</v>
      </c>
      <c r="I11" s="78">
        <v>20.5</v>
      </c>
      <c r="J11" s="78">
        <v>8.2</v>
      </c>
      <c r="K11" s="79">
        <v>3</v>
      </c>
      <c r="L11" s="80">
        <v>3.9</v>
      </c>
      <c r="M11" s="81">
        <v>2.8</v>
      </c>
      <c r="N11" s="82">
        <v>1.3</v>
      </c>
      <c r="O11" s="82">
        <v>2</v>
      </c>
      <c r="P11" s="78">
        <v>0</v>
      </c>
      <c r="Q11" s="78">
        <v>3</v>
      </c>
      <c r="R11" s="166">
        <f t="shared" si="0"/>
        <v>96.9</v>
      </c>
      <c r="S11" s="139" t="s">
        <v>54</v>
      </c>
      <c r="T11" s="139">
        <f>RANK(R11,$R$5:$R$17)</f>
        <v>9</v>
      </c>
      <c r="U11" s="97"/>
    </row>
    <row r="12" s="22" customFormat="1" ht="14.1" customHeight="1" spans="1:21">
      <c r="A12" s="69" t="s">
        <v>31</v>
      </c>
      <c r="B12" s="43">
        <v>19.3</v>
      </c>
      <c r="C12" s="43">
        <v>9.8</v>
      </c>
      <c r="D12" s="43">
        <v>9.7</v>
      </c>
      <c r="E12" s="43">
        <v>4.8</v>
      </c>
      <c r="F12" s="44">
        <v>2.8</v>
      </c>
      <c r="G12" s="45">
        <v>3</v>
      </c>
      <c r="H12" s="46">
        <v>2.4</v>
      </c>
      <c r="I12" s="78">
        <v>19.8</v>
      </c>
      <c r="J12" s="78">
        <v>8.2</v>
      </c>
      <c r="K12" s="79">
        <v>3</v>
      </c>
      <c r="L12" s="80">
        <v>3.9</v>
      </c>
      <c r="M12" s="81">
        <v>2.9</v>
      </c>
      <c r="N12" s="82">
        <v>0.5</v>
      </c>
      <c r="O12" s="82">
        <v>2</v>
      </c>
      <c r="P12" s="78">
        <v>0</v>
      </c>
      <c r="Q12" s="78">
        <v>2.5</v>
      </c>
      <c r="R12" s="163">
        <f t="shared" si="0"/>
        <v>94.6</v>
      </c>
      <c r="S12" s="39" t="s">
        <v>56</v>
      </c>
      <c r="T12" s="141">
        <f>RANK(R12,$R$5:$R$17)</f>
        <v>11</v>
      </c>
      <c r="U12" s="97"/>
    </row>
    <row r="13" s="22" customFormat="1" ht="14.1" customHeight="1" spans="1:21">
      <c r="A13" s="69" t="s">
        <v>32</v>
      </c>
      <c r="B13" s="43">
        <v>19.4</v>
      </c>
      <c r="C13" s="43">
        <v>9.7</v>
      </c>
      <c r="D13" s="43">
        <v>9.6</v>
      </c>
      <c r="E13" s="43">
        <v>4.9</v>
      </c>
      <c r="F13" s="44">
        <v>3.7</v>
      </c>
      <c r="G13" s="45">
        <v>3</v>
      </c>
      <c r="H13" s="46">
        <v>3</v>
      </c>
      <c r="I13" s="78">
        <v>22.1</v>
      </c>
      <c r="J13" s="78">
        <v>8.6</v>
      </c>
      <c r="K13" s="79">
        <v>2.7</v>
      </c>
      <c r="L13" s="80">
        <v>3.8</v>
      </c>
      <c r="M13" s="81">
        <v>2.6</v>
      </c>
      <c r="N13" s="82">
        <v>1.5</v>
      </c>
      <c r="O13" s="82">
        <v>2</v>
      </c>
      <c r="P13" s="78">
        <v>1</v>
      </c>
      <c r="Q13" s="78">
        <v>2.5</v>
      </c>
      <c r="R13" s="163">
        <f t="shared" si="0"/>
        <v>100.1</v>
      </c>
      <c r="S13" s="139" t="s">
        <v>54</v>
      </c>
      <c r="T13" s="141">
        <f>RANK(R13,$R$5:$R$17)</f>
        <v>5</v>
      </c>
      <c r="U13" s="97"/>
    </row>
    <row r="14" s="22" customFormat="1" ht="14.1" customHeight="1" spans="1:21">
      <c r="A14" s="69" t="s">
        <v>33</v>
      </c>
      <c r="B14" s="43">
        <v>19.7</v>
      </c>
      <c r="C14" s="43">
        <v>9.9</v>
      </c>
      <c r="D14" s="43">
        <v>9.9</v>
      </c>
      <c r="E14" s="43">
        <v>4.9</v>
      </c>
      <c r="F14" s="44">
        <v>3.6</v>
      </c>
      <c r="G14" s="45">
        <v>3</v>
      </c>
      <c r="H14" s="46">
        <v>2.9</v>
      </c>
      <c r="I14" s="78">
        <v>23.4</v>
      </c>
      <c r="J14" s="78">
        <v>8.9</v>
      </c>
      <c r="K14" s="79">
        <v>2.8</v>
      </c>
      <c r="L14" s="80">
        <v>4</v>
      </c>
      <c r="M14" s="81">
        <v>3</v>
      </c>
      <c r="N14" s="82">
        <v>1</v>
      </c>
      <c r="O14" s="82">
        <v>2</v>
      </c>
      <c r="P14" s="78">
        <v>3.5</v>
      </c>
      <c r="Q14" s="78">
        <v>4</v>
      </c>
      <c r="R14" s="163">
        <f t="shared" si="0"/>
        <v>106.5</v>
      </c>
      <c r="S14" s="152" t="s">
        <v>51</v>
      </c>
      <c r="T14" s="141">
        <f>RANK(R14,$R$5:$R$17)</f>
        <v>1</v>
      </c>
      <c r="U14" s="97"/>
    </row>
    <row r="15" s="22" customFormat="1" ht="14.1" customHeight="1" spans="1:21">
      <c r="A15" s="27" t="s">
        <v>34</v>
      </c>
      <c r="B15" s="43">
        <v>18.7</v>
      </c>
      <c r="C15" s="43">
        <v>9.6</v>
      </c>
      <c r="D15" s="43">
        <v>9.6</v>
      </c>
      <c r="E15" s="43">
        <v>4.9</v>
      </c>
      <c r="F15" s="44">
        <v>2.7</v>
      </c>
      <c r="G15" s="45">
        <v>2.8</v>
      </c>
      <c r="H15" s="46">
        <v>2.4</v>
      </c>
      <c r="I15" s="78">
        <v>20.9</v>
      </c>
      <c r="J15" s="78">
        <v>7.7</v>
      </c>
      <c r="K15" s="79">
        <v>3</v>
      </c>
      <c r="L15" s="80">
        <v>3.9</v>
      </c>
      <c r="M15" s="81">
        <v>2.6</v>
      </c>
      <c r="N15" s="82">
        <v>1</v>
      </c>
      <c r="O15" s="82">
        <v>0</v>
      </c>
      <c r="P15" s="78">
        <v>0.5</v>
      </c>
      <c r="Q15" s="78">
        <v>2</v>
      </c>
      <c r="R15" s="163">
        <f t="shared" si="0"/>
        <v>92.3</v>
      </c>
      <c r="S15" s="39" t="s">
        <v>56</v>
      </c>
      <c r="T15" s="141">
        <f>RANK(R15,$R$5:$R$17)</f>
        <v>13</v>
      </c>
      <c r="U15" s="97"/>
    </row>
    <row r="16" s="22" customFormat="1" ht="14.1" customHeight="1" spans="1:21">
      <c r="A16" s="27" t="s">
        <v>35</v>
      </c>
      <c r="B16" s="43">
        <v>19.4</v>
      </c>
      <c r="C16" s="43">
        <v>9.9</v>
      </c>
      <c r="D16" s="43">
        <v>9.8</v>
      </c>
      <c r="E16" s="43">
        <v>4.9</v>
      </c>
      <c r="F16" s="44">
        <v>2.3</v>
      </c>
      <c r="G16" s="45">
        <v>3</v>
      </c>
      <c r="H16" s="46">
        <v>2.8</v>
      </c>
      <c r="I16" s="78">
        <v>22.5</v>
      </c>
      <c r="J16" s="78">
        <v>9.2</v>
      </c>
      <c r="K16" s="79">
        <v>3</v>
      </c>
      <c r="L16" s="80">
        <v>3.8</v>
      </c>
      <c r="M16" s="81">
        <v>3</v>
      </c>
      <c r="N16" s="82">
        <v>1</v>
      </c>
      <c r="O16" s="82">
        <v>2</v>
      </c>
      <c r="P16" s="78">
        <v>1</v>
      </c>
      <c r="Q16" s="78">
        <v>4</v>
      </c>
      <c r="R16" s="163">
        <f t="shared" si="0"/>
        <v>101.6</v>
      </c>
      <c r="S16" s="152" t="s">
        <v>51</v>
      </c>
      <c r="T16" s="141">
        <f>RANK(R16,$R$5:$R$17)</f>
        <v>3</v>
      </c>
      <c r="U16" s="97"/>
    </row>
    <row r="17" s="22" customFormat="1" ht="14.1" customHeight="1" spans="1:21">
      <c r="A17" s="27" t="s">
        <v>36</v>
      </c>
      <c r="B17" s="43">
        <v>19</v>
      </c>
      <c r="C17" s="43">
        <v>9.3</v>
      </c>
      <c r="D17" s="43">
        <v>10</v>
      </c>
      <c r="E17" s="43">
        <v>4.7</v>
      </c>
      <c r="F17" s="44">
        <v>2.9</v>
      </c>
      <c r="G17" s="45">
        <v>3</v>
      </c>
      <c r="H17" s="46">
        <v>3</v>
      </c>
      <c r="I17" s="78">
        <v>21</v>
      </c>
      <c r="J17" s="78">
        <v>5.3</v>
      </c>
      <c r="K17" s="79">
        <v>3</v>
      </c>
      <c r="L17" s="80">
        <v>4</v>
      </c>
      <c r="M17" s="81">
        <v>2.8</v>
      </c>
      <c r="N17" s="82">
        <v>0.5</v>
      </c>
      <c r="O17" s="82">
        <v>2</v>
      </c>
      <c r="P17" s="78">
        <v>0</v>
      </c>
      <c r="Q17" s="78">
        <v>2.5</v>
      </c>
      <c r="R17" s="163">
        <f t="shared" si="0"/>
        <v>93</v>
      </c>
      <c r="S17" s="39" t="s">
        <v>56</v>
      </c>
      <c r="T17" s="141">
        <f>RANK(R17,$R$5:$R$17)</f>
        <v>12</v>
      </c>
      <c r="U17" s="97"/>
    </row>
    <row r="18" s="22" customFormat="1" ht="14.25" spans="1:20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83"/>
      <c r="O18" s="83"/>
      <c r="P18" s="83"/>
      <c r="Q18" s="83"/>
      <c r="R18" s="164"/>
      <c r="S18" s="48"/>
      <c r="T18" s="48"/>
    </row>
    <row r="19" s="22" customFormat="1" customHeight="1" spans="1:21">
      <c r="A19" s="49" t="s">
        <v>37</v>
      </c>
      <c r="B19" s="51">
        <v>19.2</v>
      </c>
      <c r="C19" s="51">
        <v>10</v>
      </c>
      <c r="D19" s="51">
        <v>9.9</v>
      </c>
      <c r="E19" s="51">
        <v>5</v>
      </c>
      <c r="F19" s="51">
        <v>4</v>
      </c>
      <c r="G19" s="51">
        <v>3</v>
      </c>
      <c r="H19" s="51">
        <v>3</v>
      </c>
      <c r="I19" s="51">
        <v>23.5</v>
      </c>
      <c r="J19" s="51">
        <v>8.2</v>
      </c>
      <c r="K19" s="51">
        <v>3</v>
      </c>
      <c r="L19" s="170">
        <v>4</v>
      </c>
      <c r="M19" s="171">
        <v>3</v>
      </c>
      <c r="N19" s="43">
        <v>0.5</v>
      </c>
      <c r="O19" s="43">
        <v>2</v>
      </c>
      <c r="P19" s="43">
        <v>1</v>
      </c>
      <c r="Q19" s="165">
        <v>3</v>
      </c>
      <c r="R19" s="166">
        <f t="shared" ref="R19:R31" si="1">SUM(B19:Q19)</f>
        <v>102.3</v>
      </c>
      <c r="S19" s="39" t="s">
        <v>56</v>
      </c>
      <c r="T19" s="139">
        <f t="shared" ref="T19:T32" si="2">RANK(R19,$R$19:$R$32)</f>
        <v>4</v>
      </c>
      <c r="U19" s="109" t="s">
        <v>94</v>
      </c>
    </row>
    <row r="20" s="22" customFormat="1" spans="1:21">
      <c r="A20" s="49" t="s">
        <v>38</v>
      </c>
      <c r="B20" s="51">
        <v>18.7</v>
      </c>
      <c r="C20" s="51">
        <v>9.9</v>
      </c>
      <c r="D20" s="51">
        <v>10</v>
      </c>
      <c r="E20" s="51">
        <v>5</v>
      </c>
      <c r="F20" s="51">
        <v>3.9</v>
      </c>
      <c r="G20" s="51">
        <v>3</v>
      </c>
      <c r="H20" s="51">
        <v>2.8</v>
      </c>
      <c r="I20" s="51">
        <v>21.8</v>
      </c>
      <c r="J20" s="51">
        <v>7.9</v>
      </c>
      <c r="K20" s="51">
        <v>3</v>
      </c>
      <c r="L20" s="3">
        <v>3.7</v>
      </c>
      <c r="M20" s="3">
        <v>3</v>
      </c>
      <c r="N20" s="43">
        <v>1</v>
      </c>
      <c r="O20" s="43">
        <v>2</v>
      </c>
      <c r="P20" s="43"/>
      <c r="Q20" s="165">
        <v>3</v>
      </c>
      <c r="R20" s="166">
        <f t="shared" si="1"/>
        <v>98.7</v>
      </c>
      <c r="S20" s="39" t="s">
        <v>56</v>
      </c>
      <c r="T20" s="139">
        <f t="shared" si="2"/>
        <v>9</v>
      </c>
      <c r="U20" s="109"/>
    </row>
    <row r="21" s="22" customFormat="1" spans="1:21">
      <c r="A21" s="49" t="s">
        <v>39</v>
      </c>
      <c r="B21" s="51">
        <v>18.8</v>
      </c>
      <c r="C21" s="51">
        <v>10</v>
      </c>
      <c r="D21" s="51">
        <v>10</v>
      </c>
      <c r="E21" s="51">
        <v>5</v>
      </c>
      <c r="F21" s="51">
        <v>4</v>
      </c>
      <c r="G21" s="51">
        <v>3</v>
      </c>
      <c r="H21" s="51">
        <v>2.9</v>
      </c>
      <c r="I21" s="51">
        <v>23.3</v>
      </c>
      <c r="J21" s="51">
        <v>9.9</v>
      </c>
      <c r="K21" s="51">
        <v>3</v>
      </c>
      <c r="L21" s="170">
        <v>3.9</v>
      </c>
      <c r="M21" s="171">
        <v>3</v>
      </c>
      <c r="N21" s="43">
        <v>0.5</v>
      </c>
      <c r="O21" s="43">
        <v>2</v>
      </c>
      <c r="P21" s="43">
        <v>2</v>
      </c>
      <c r="Q21" s="165">
        <v>1.5</v>
      </c>
      <c r="R21" s="166">
        <f t="shared" si="1"/>
        <v>102.8</v>
      </c>
      <c r="S21" s="152" t="s">
        <v>51</v>
      </c>
      <c r="T21" s="139">
        <f t="shared" si="2"/>
        <v>3</v>
      </c>
      <c r="U21" s="109"/>
    </row>
    <row r="22" s="22" customFormat="1" spans="1:21">
      <c r="A22" s="49" t="s">
        <v>40</v>
      </c>
      <c r="B22" s="51">
        <v>18.6</v>
      </c>
      <c r="C22" s="51">
        <v>9.9</v>
      </c>
      <c r="D22" s="51">
        <v>10</v>
      </c>
      <c r="E22" s="51">
        <v>4.7</v>
      </c>
      <c r="F22" s="51">
        <v>4</v>
      </c>
      <c r="G22" s="51">
        <v>3</v>
      </c>
      <c r="H22" s="51">
        <v>3</v>
      </c>
      <c r="I22" s="51">
        <v>20.7</v>
      </c>
      <c r="J22" s="51">
        <v>5.7</v>
      </c>
      <c r="K22" s="51">
        <v>3</v>
      </c>
      <c r="L22" s="3">
        <v>3.9</v>
      </c>
      <c r="M22" s="3">
        <v>3</v>
      </c>
      <c r="N22" s="43">
        <v>1.5</v>
      </c>
      <c r="O22" s="43">
        <v>2</v>
      </c>
      <c r="P22" s="43"/>
      <c r="Q22" s="165">
        <v>1</v>
      </c>
      <c r="R22" s="166">
        <f t="shared" si="1"/>
        <v>94</v>
      </c>
      <c r="S22" s="39" t="s">
        <v>56</v>
      </c>
      <c r="T22" s="139">
        <f t="shared" si="2"/>
        <v>13</v>
      </c>
      <c r="U22" s="109"/>
    </row>
    <row r="23" s="22" customFormat="1" spans="1:21">
      <c r="A23" s="49" t="s">
        <v>41</v>
      </c>
      <c r="B23" s="51">
        <v>19.8</v>
      </c>
      <c r="C23" s="51">
        <v>10</v>
      </c>
      <c r="D23" s="51">
        <v>10</v>
      </c>
      <c r="E23" s="51">
        <v>5</v>
      </c>
      <c r="F23" s="51">
        <v>4</v>
      </c>
      <c r="G23" s="51">
        <v>3</v>
      </c>
      <c r="H23" s="51">
        <v>3</v>
      </c>
      <c r="I23" s="51">
        <v>24.5</v>
      </c>
      <c r="J23" s="51">
        <v>9.6</v>
      </c>
      <c r="K23" s="51">
        <v>3</v>
      </c>
      <c r="L23" s="170">
        <v>4</v>
      </c>
      <c r="M23" s="171">
        <v>3</v>
      </c>
      <c r="N23" s="43">
        <v>1</v>
      </c>
      <c r="O23" s="43">
        <v>2</v>
      </c>
      <c r="P23" s="43">
        <v>3</v>
      </c>
      <c r="Q23" s="165">
        <v>3</v>
      </c>
      <c r="R23" s="166">
        <f t="shared" si="1"/>
        <v>107.9</v>
      </c>
      <c r="S23" s="152" t="s">
        <v>51</v>
      </c>
      <c r="T23" s="139">
        <f t="shared" si="2"/>
        <v>1</v>
      </c>
      <c r="U23" s="109"/>
    </row>
    <row r="24" s="22" customFormat="1" spans="1:21">
      <c r="A24" s="49" t="s">
        <v>42</v>
      </c>
      <c r="B24" s="51">
        <v>17.1</v>
      </c>
      <c r="C24" s="51">
        <v>9.8</v>
      </c>
      <c r="D24" s="51">
        <v>10</v>
      </c>
      <c r="E24" s="51">
        <v>5</v>
      </c>
      <c r="F24" s="51">
        <v>4</v>
      </c>
      <c r="G24" s="51">
        <v>3</v>
      </c>
      <c r="H24" s="51">
        <v>2.9</v>
      </c>
      <c r="I24" s="51">
        <v>23.3</v>
      </c>
      <c r="J24" s="51">
        <v>7</v>
      </c>
      <c r="K24" s="51">
        <v>3</v>
      </c>
      <c r="L24" s="3">
        <v>3.6</v>
      </c>
      <c r="M24" s="3">
        <v>3</v>
      </c>
      <c r="N24" s="43">
        <v>0.7</v>
      </c>
      <c r="O24" s="43">
        <v>2</v>
      </c>
      <c r="P24" s="43"/>
      <c r="Q24" s="165">
        <v>1</v>
      </c>
      <c r="R24" s="166">
        <f t="shared" si="1"/>
        <v>95.4</v>
      </c>
      <c r="S24" s="39" t="s">
        <v>56</v>
      </c>
      <c r="T24" s="139">
        <f t="shared" si="2"/>
        <v>12</v>
      </c>
      <c r="U24" s="109"/>
    </row>
    <row r="25" s="22" customFormat="1" spans="1:21">
      <c r="A25" s="49" t="s">
        <v>43</v>
      </c>
      <c r="B25" s="51">
        <v>19.9</v>
      </c>
      <c r="C25" s="51">
        <v>10</v>
      </c>
      <c r="D25" s="51">
        <v>10</v>
      </c>
      <c r="E25" s="51">
        <v>5</v>
      </c>
      <c r="F25" s="51">
        <v>4</v>
      </c>
      <c r="G25" s="51">
        <v>2.8</v>
      </c>
      <c r="H25" s="51">
        <v>3</v>
      </c>
      <c r="I25" s="51">
        <v>23.8</v>
      </c>
      <c r="J25" s="51">
        <v>9.4</v>
      </c>
      <c r="K25" s="51">
        <v>3</v>
      </c>
      <c r="L25" s="170">
        <v>3.8</v>
      </c>
      <c r="M25" s="171">
        <v>3</v>
      </c>
      <c r="N25" s="43">
        <v>0.5</v>
      </c>
      <c r="O25" s="43"/>
      <c r="P25" s="43"/>
      <c r="Q25" s="165">
        <v>3</v>
      </c>
      <c r="R25" s="166">
        <f t="shared" si="1"/>
        <v>101.2</v>
      </c>
      <c r="S25" s="139" t="s">
        <v>54</v>
      </c>
      <c r="T25" s="139">
        <f t="shared" si="2"/>
        <v>5</v>
      </c>
      <c r="U25" s="109"/>
    </row>
    <row r="26" s="22" customFormat="1" spans="1:21">
      <c r="A26" s="49" t="s">
        <v>44</v>
      </c>
      <c r="B26" s="51">
        <v>18.7</v>
      </c>
      <c r="C26" s="51">
        <v>9.7</v>
      </c>
      <c r="D26" s="51">
        <v>9.9</v>
      </c>
      <c r="E26" s="51">
        <v>5</v>
      </c>
      <c r="F26" s="51">
        <v>3.8</v>
      </c>
      <c r="G26" s="51">
        <v>3</v>
      </c>
      <c r="H26" s="51">
        <v>2.9</v>
      </c>
      <c r="I26" s="51">
        <v>21.6</v>
      </c>
      <c r="J26" s="51">
        <v>7.3</v>
      </c>
      <c r="K26" s="51">
        <v>3</v>
      </c>
      <c r="L26" s="3">
        <v>3.5</v>
      </c>
      <c r="M26" s="3">
        <v>3</v>
      </c>
      <c r="N26" s="43">
        <v>1.4</v>
      </c>
      <c r="O26" s="43">
        <v>2</v>
      </c>
      <c r="P26" s="43">
        <v>1</v>
      </c>
      <c r="Q26" s="165">
        <v>3</v>
      </c>
      <c r="R26" s="166">
        <f t="shared" si="1"/>
        <v>98.8</v>
      </c>
      <c r="S26" s="139" t="s">
        <v>54</v>
      </c>
      <c r="T26" s="139">
        <f t="shared" si="2"/>
        <v>8</v>
      </c>
      <c r="U26" s="109"/>
    </row>
    <row r="27" s="22" customFormat="1" spans="1:21">
      <c r="A27" s="49" t="s">
        <v>45</v>
      </c>
      <c r="B27" s="51">
        <v>18.5</v>
      </c>
      <c r="C27" s="51">
        <v>9.6</v>
      </c>
      <c r="D27" s="51">
        <v>9.9</v>
      </c>
      <c r="E27" s="51">
        <v>5</v>
      </c>
      <c r="F27" s="51">
        <v>3.8</v>
      </c>
      <c r="G27" s="51">
        <v>3</v>
      </c>
      <c r="H27" s="51">
        <v>2.8</v>
      </c>
      <c r="I27" s="51">
        <v>21.2</v>
      </c>
      <c r="J27" s="51">
        <v>7.5</v>
      </c>
      <c r="K27" s="51">
        <v>3</v>
      </c>
      <c r="L27" s="170">
        <v>3.3</v>
      </c>
      <c r="M27" s="171">
        <v>3</v>
      </c>
      <c r="N27" s="43">
        <v>1.4</v>
      </c>
      <c r="O27" s="43">
        <v>2</v>
      </c>
      <c r="P27" s="43">
        <v>1</v>
      </c>
      <c r="Q27" s="165">
        <v>1.5</v>
      </c>
      <c r="R27" s="166">
        <f t="shared" si="1"/>
        <v>96.5</v>
      </c>
      <c r="S27" s="39" t="s">
        <v>56</v>
      </c>
      <c r="T27" s="139">
        <f t="shared" si="2"/>
        <v>11</v>
      </c>
      <c r="U27" s="109"/>
    </row>
    <row r="28" s="22" customFormat="1" ht="16.15" customHeight="1" spans="1:21">
      <c r="A28" s="49" t="s">
        <v>46</v>
      </c>
      <c r="B28" s="51">
        <v>19.7</v>
      </c>
      <c r="C28" s="51">
        <v>10</v>
      </c>
      <c r="D28" s="51">
        <v>10</v>
      </c>
      <c r="E28" s="51">
        <v>5</v>
      </c>
      <c r="F28" s="51">
        <v>3.9</v>
      </c>
      <c r="G28" s="51">
        <v>3</v>
      </c>
      <c r="H28" s="51">
        <v>2.9</v>
      </c>
      <c r="I28" s="51">
        <v>24</v>
      </c>
      <c r="J28" s="51">
        <v>9.3</v>
      </c>
      <c r="K28" s="51">
        <v>3</v>
      </c>
      <c r="L28" s="3">
        <v>3.5</v>
      </c>
      <c r="M28" s="3">
        <v>3</v>
      </c>
      <c r="N28" s="43">
        <v>1</v>
      </c>
      <c r="O28" s="43">
        <v>2</v>
      </c>
      <c r="P28" s="43">
        <v>2</v>
      </c>
      <c r="Q28" s="165">
        <v>2</v>
      </c>
      <c r="R28" s="166">
        <f t="shared" si="1"/>
        <v>104.3</v>
      </c>
      <c r="S28" s="152" t="s">
        <v>51</v>
      </c>
      <c r="T28" s="139">
        <f t="shared" si="2"/>
        <v>2</v>
      </c>
      <c r="U28" s="109"/>
    </row>
    <row r="29" s="22" customFormat="1" ht="16.15" customHeight="1" spans="1:21">
      <c r="A29" s="49" t="s">
        <v>47</v>
      </c>
      <c r="B29" s="51">
        <v>19.4</v>
      </c>
      <c r="C29" s="51">
        <v>10</v>
      </c>
      <c r="D29" s="51">
        <v>10</v>
      </c>
      <c r="E29" s="51">
        <v>4.8</v>
      </c>
      <c r="F29" s="51">
        <v>3.9</v>
      </c>
      <c r="G29" s="51">
        <v>2.8</v>
      </c>
      <c r="H29" s="51">
        <v>2.6</v>
      </c>
      <c r="I29" s="51">
        <v>23.9</v>
      </c>
      <c r="J29" s="51">
        <v>8.1</v>
      </c>
      <c r="K29" s="51">
        <v>2.9</v>
      </c>
      <c r="L29" s="170">
        <v>3.7</v>
      </c>
      <c r="M29" s="171">
        <v>3</v>
      </c>
      <c r="N29" s="43">
        <v>0.8</v>
      </c>
      <c r="O29" s="43"/>
      <c r="P29" s="43"/>
      <c r="Q29" s="165">
        <v>4</v>
      </c>
      <c r="R29" s="166">
        <f t="shared" si="1"/>
        <v>99.9</v>
      </c>
      <c r="S29" s="139" t="s">
        <v>54</v>
      </c>
      <c r="T29" s="139">
        <f t="shared" si="2"/>
        <v>6</v>
      </c>
      <c r="U29" s="109"/>
    </row>
    <row r="30" s="22" customFormat="1" ht="16.15" customHeight="1" spans="1:21">
      <c r="A30" s="49" t="s">
        <v>48</v>
      </c>
      <c r="B30" s="51">
        <v>18.9</v>
      </c>
      <c r="C30" s="51">
        <v>10</v>
      </c>
      <c r="D30" s="51">
        <v>10</v>
      </c>
      <c r="E30" s="51">
        <v>5</v>
      </c>
      <c r="F30" s="51">
        <v>3.7</v>
      </c>
      <c r="G30" s="51">
        <v>3</v>
      </c>
      <c r="H30" s="51">
        <v>3</v>
      </c>
      <c r="I30" s="51">
        <v>22.6</v>
      </c>
      <c r="J30" s="51">
        <v>9</v>
      </c>
      <c r="K30" s="51">
        <v>3</v>
      </c>
      <c r="L30" s="3">
        <v>3.7</v>
      </c>
      <c r="M30" s="3">
        <v>3</v>
      </c>
      <c r="N30" s="43">
        <v>0.5</v>
      </c>
      <c r="O30" s="43">
        <v>2</v>
      </c>
      <c r="P30" s="43"/>
      <c r="Q30" s="165">
        <v>2</v>
      </c>
      <c r="R30" s="166">
        <f t="shared" si="1"/>
        <v>99.4</v>
      </c>
      <c r="S30" s="139" t="s">
        <v>54</v>
      </c>
      <c r="T30" s="139">
        <f t="shared" si="2"/>
        <v>7</v>
      </c>
      <c r="U30" s="109"/>
    </row>
    <row r="31" s="22" customFormat="1" ht="16.15" customHeight="1" spans="1:21">
      <c r="A31" s="49" t="s">
        <v>49</v>
      </c>
      <c r="B31" s="51">
        <v>19</v>
      </c>
      <c r="C31" s="51">
        <v>9.8</v>
      </c>
      <c r="D31" s="51">
        <v>10</v>
      </c>
      <c r="E31" s="51">
        <v>5</v>
      </c>
      <c r="F31" s="51">
        <v>4</v>
      </c>
      <c r="G31" s="51">
        <v>3</v>
      </c>
      <c r="H31" s="51">
        <v>2.3</v>
      </c>
      <c r="I31" s="51">
        <v>23.4</v>
      </c>
      <c r="J31" s="51">
        <v>7.7</v>
      </c>
      <c r="K31" s="51">
        <v>3</v>
      </c>
      <c r="L31" s="170">
        <v>3.4</v>
      </c>
      <c r="M31" s="171">
        <v>3</v>
      </c>
      <c r="N31" s="43">
        <v>0.3</v>
      </c>
      <c r="O31" s="43">
        <v>2</v>
      </c>
      <c r="P31" s="43"/>
      <c r="Q31" s="165">
        <v>1.5</v>
      </c>
      <c r="R31" s="166">
        <f t="shared" si="1"/>
        <v>97.4</v>
      </c>
      <c r="S31" s="39" t="s">
        <v>56</v>
      </c>
      <c r="T31" s="139">
        <f t="shared" si="2"/>
        <v>10</v>
      </c>
      <c r="U31" s="109"/>
    </row>
    <row r="32" s="22" customFormat="1" ht="16.15" customHeight="1" spans="1:21">
      <c r="A32" s="49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3"/>
      <c r="M32" s="3"/>
      <c r="N32" s="43"/>
      <c r="O32" s="43"/>
      <c r="P32" s="43"/>
      <c r="Q32" s="165"/>
      <c r="R32" s="166"/>
      <c r="S32" s="46"/>
      <c r="T32" s="139" t="e">
        <f t="shared" si="2"/>
        <v>#N/A</v>
      </c>
      <c r="U32" s="109"/>
    </row>
    <row r="33" s="22" customFormat="1" ht="14.25" spans="1:20">
      <c r="A33" s="52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83"/>
      <c r="O33" s="83"/>
      <c r="P33" s="83"/>
      <c r="Q33" s="83"/>
      <c r="R33" s="164"/>
      <c r="S33" s="48"/>
      <c r="T33" s="48"/>
    </row>
    <row r="34" s="22" customFormat="1" spans="1:21">
      <c r="A34" s="49" t="s">
        <v>50</v>
      </c>
      <c r="B34" s="53">
        <v>19</v>
      </c>
      <c r="C34" s="53">
        <v>9.4</v>
      </c>
      <c r="D34" s="53">
        <v>9.5</v>
      </c>
      <c r="E34" s="53">
        <v>5</v>
      </c>
      <c r="F34" s="53">
        <v>4</v>
      </c>
      <c r="G34" s="53">
        <v>3</v>
      </c>
      <c r="H34" s="53">
        <v>3</v>
      </c>
      <c r="I34" s="53">
        <v>24.7</v>
      </c>
      <c r="J34" s="53">
        <v>9.8</v>
      </c>
      <c r="K34" s="53">
        <v>2.7</v>
      </c>
      <c r="L34" s="53">
        <v>4</v>
      </c>
      <c r="M34" s="53">
        <v>3</v>
      </c>
      <c r="N34" s="53"/>
      <c r="O34" s="53">
        <v>3</v>
      </c>
      <c r="P34" s="53">
        <v>2</v>
      </c>
      <c r="Q34" s="53">
        <v>5</v>
      </c>
      <c r="R34" s="166">
        <f t="shared" ref="R34:R48" si="3">SUM(B34:Q34)</f>
        <v>107.1</v>
      </c>
      <c r="S34" s="152" t="s">
        <v>51</v>
      </c>
      <c r="T34" s="139">
        <f t="shared" ref="T34:T48" si="4">RANK(R34,$R$34:$R$48)</f>
        <v>2</v>
      </c>
      <c r="U34" s="111" t="s">
        <v>52</v>
      </c>
    </row>
    <row r="35" s="22" customFormat="1" spans="1:21">
      <c r="A35" s="49" t="s">
        <v>53</v>
      </c>
      <c r="B35" s="53">
        <v>18.8</v>
      </c>
      <c r="C35" s="53">
        <v>9.2</v>
      </c>
      <c r="D35" s="53">
        <v>9.4</v>
      </c>
      <c r="E35" s="53">
        <v>4.8</v>
      </c>
      <c r="F35" s="53">
        <v>3.8</v>
      </c>
      <c r="G35" s="53">
        <v>3</v>
      </c>
      <c r="H35" s="53">
        <v>3</v>
      </c>
      <c r="I35" s="53">
        <v>23</v>
      </c>
      <c r="J35" s="53">
        <v>9.9</v>
      </c>
      <c r="K35" s="53">
        <v>3</v>
      </c>
      <c r="L35" s="53">
        <v>4</v>
      </c>
      <c r="M35" s="53">
        <v>3</v>
      </c>
      <c r="N35" s="53"/>
      <c r="O35" s="53">
        <v>3</v>
      </c>
      <c r="P35" s="53"/>
      <c r="Q35" s="53">
        <v>6</v>
      </c>
      <c r="R35" s="166">
        <f t="shared" si="3"/>
        <v>103.9</v>
      </c>
      <c r="S35" s="39" t="s">
        <v>56</v>
      </c>
      <c r="T35" s="139">
        <f t="shared" si="4"/>
        <v>8</v>
      </c>
      <c r="U35" s="111"/>
    </row>
    <row r="36" s="22" customFormat="1" spans="1:21">
      <c r="A36" s="49" t="s">
        <v>55</v>
      </c>
      <c r="B36" s="53">
        <v>15.5</v>
      </c>
      <c r="C36" s="53">
        <v>8.9</v>
      </c>
      <c r="D36" s="53">
        <v>9.4</v>
      </c>
      <c r="E36" s="53">
        <v>5</v>
      </c>
      <c r="F36" s="53">
        <v>3.1</v>
      </c>
      <c r="G36" s="53">
        <v>3</v>
      </c>
      <c r="H36" s="53">
        <v>2.7</v>
      </c>
      <c r="I36" s="53">
        <v>22.1</v>
      </c>
      <c r="J36" s="53">
        <v>9.5</v>
      </c>
      <c r="K36" s="53">
        <v>3</v>
      </c>
      <c r="L36" s="53">
        <v>4</v>
      </c>
      <c r="M36" s="53">
        <v>3</v>
      </c>
      <c r="N36" s="53"/>
      <c r="O36" s="53">
        <v>3</v>
      </c>
      <c r="P36" s="53"/>
      <c r="Q36" s="53">
        <v>3</v>
      </c>
      <c r="R36" s="166">
        <f t="shared" si="3"/>
        <v>95.2</v>
      </c>
      <c r="S36" s="39" t="s">
        <v>56</v>
      </c>
      <c r="T36" s="139">
        <f t="shared" si="4"/>
        <v>10</v>
      </c>
      <c r="U36" s="111"/>
    </row>
    <row r="37" s="22" customFormat="1" spans="1:21">
      <c r="A37" s="49" t="s">
        <v>57</v>
      </c>
      <c r="B37" s="53">
        <v>19</v>
      </c>
      <c r="C37" s="53">
        <v>9.5</v>
      </c>
      <c r="D37" s="53">
        <v>9.5</v>
      </c>
      <c r="E37" s="53">
        <v>5</v>
      </c>
      <c r="F37" s="53">
        <v>4</v>
      </c>
      <c r="G37" s="53">
        <v>3</v>
      </c>
      <c r="H37" s="53">
        <v>2.9</v>
      </c>
      <c r="I37" s="53">
        <v>24.6</v>
      </c>
      <c r="J37" s="53">
        <v>9.8</v>
      </c>
      <c r="K37" s="53">
        <v>3</v>
      </c>
      <c r="L37" s="53">
        <v>4</v>
      </c>
      <c r="M37" s="53">
        <v>3</v>
      </c>
      <c r="N37" s="53"/>
      <c r="O37" s="53">
        <v>3</v>
      </c>
      <c r="P37" s="53">
        <v>3</v>
      </c>
      <c r="Q37" s="53">
        <v>6</v>
      </c>
      <c r="R37" s="166">
        <f t="shared" si="3"/>
        <v>109.3</v>
      </c>
      <c r="S37" s="152" t="s">
        <v>51</v>
      </c>
      <c r="T37" s="139">
        <f t="shared" si="4"/>
        <v>1</v>
      </c>
      <c r="U37" s="111"/>
    </row>
    <row r="38" s="22" customFormat="1" spans="1:21">
      <c r="A38" s="49" t="s">
        <v>58</v>
      </c>
      <c r="B38" s="53">
        <v>16.6</v>
      </c>
      <c r="C38" s="53">
        <v>8.9</v>
      </c>
      <c r="D38" s="53">
        <v>9.5</v>
      </c>
      <c r="E38" s="53">
        <v>4.9</v>
      </c>
      <c r="F38" s="53">
        <v>3.9</v>
      </c>
      <c r="G38" s="53">
        <v>2.8</v>
      </c>
      <c r="H38" s="53">
        <v>1.8</v>
      </c>
      <c r="I38" s="53">
        <v>21.7</v>
      </c>
      <c r="J38" s="53">
        <v>8.2</v>
      </c>
      <c r="K38" s="53">
        <v>3</v>
      </c>
      <c r="L38" s="53">
        <v>4</v>
      </c>
      <c r="M38" s="53">
        <v>3</v>
      </c>
      <c r="N38" s="53"/>
      <c r="O38" s="53"/>
      <c r="P38" s="53"/>
      <c r="Q38" s="53">
        <v>4</v>
      </c>
      <c r="R38" s="166">
        <f t="shared" si="3"/>
        <v>92.3</v>
      </c>
      <c r="S38" s="39" t="s">
        <v>56</v>
      </c>
      <c r="T38" s="139">
        <f t="shared" si="4"/>
        <v>14</v>
      </c>
      <c r="U38" s="111"/>
    </row>
    <row r="39" s="22" customFormat="1" spans="1:21">
      <c r="A39" s="49" t="s">
        <v>59</v>
      </c>
      <c r="B39" s="53">
        <v>17.6</v>
      </c>
      <c r="C39" s="53">
        <v>9.5</v>
      </c>
      <c r="D39" s="53">
        <v>9.5</v>
      </c>
      <c r="E39" s="53">
        <v>5</v>
      </c>
      <c r="F39" s="53">
        <v>4</v>
      </c>
      <c r="G39" s="53">
        <v>3</v>
      </c>
      <c r="H39" s="53">
        <v>3</v>
      </c>
      <c r="I39" s="53">
        <v>24</v>
      </c>
      <c r="J39" s="53">
        <v>9.4</v>
      </c>
      <c r="K39" s="53">
        <v>3</v>
      </c>
      <c r="L39" s="53">
        <v>4</v>
      </c>
      <c r="M39" s="53">
        <v>3</v>
      </c>
      <c r="N39" s="53"/>
      <c r="O39" s="53">
        <v>3</v>
      </c>
      <c r="P39" s="53"/>
      <c r="Q39" s="53">
        <v>6</v>
      </c>
      <c r="R39" s="166">
        <f t="shared" si="3"/>
        <v>104</v>
      </c>
      <c r="S39" s="139" t="s">
        <v>54</v>
      </c>
      <c r="T39" s="139">
        <f t="shared" si="4"/>
        <v>7</v>
      </c>
      <c r="U39" s="111"/>
    </row>
    <row r="40" s="22" customFormat="1" spans="1:21">
      <c r="A40" s="49" t="s">
        <v>60</v>
      </c>
      <c r="B40" s="53">
        <v>19</v>
      </c>
      <c r="C40" s="53">
        <v>9.5</v>
      </c>
      <c r="D40" s="53">
        <v>9.5</v>
      </c>
      <c r="E40" s="53">
        <v>5</v>
      </c>
      <c r="F40" s="53">
        <v>4</v>
      </c>
      <c r="G40" s="53">
        <v>3</v>
      </c>
      <c r="H40" s="53">
        <v>2.9</v>
      </c>
      <c r="I40" s="53">
        <v>23.8</v>
      </c>
      <c r="J40" s="53">
        <v>9.9</v>
      </c>
      <c r="K40" s="53">
        <v>3</v>
      </c>
      <c r="L40" s="53">
        <v>4</v>
      </c>
      <c r="M40" s="53">
        <v>3</v>
      </c>
      <c r="N40" s="53"/>
      <c r="O40" s="53">
        <v>3</v>
      </c>
      <c r="P40" s="53">
        <v>2</v>
      </c>
      <c r="Q40" s="53">
        <v>5</v>
      </c>
      <c r="R40" s="166">
        <f t="shared" si="3"/>
        <v>106.6</v>
      </c>
      <c r="S40" s="139" t="s">
        <v>54</v>
      </c>
      <c r="T40" s="139">
        <f t="shared" si="4"/>
        <v>3</v>
      </c>
      <c r="U40" s="111"/>
    </row>
    <row r="41" s="22" customFormat="1" spans="1:21">
      <c r="A41" s="49" t="s">
        <v>61</v>
      </c>
      <c r="B41" s="53">
        <v>18.9</v>
      </c>
      <c r="C41" s="53">
        <v>9.5</v>
      </c>
      <c r="D41" s="53">
        <v>9.5</v>
      </c>
      <c r="E41" s="53">
        <v>5</v>
      </c>
      <c r="F41" s="53">
        <v>4</v>
      </c>
      <c r="G41" s="53">
        <v>3</v>
      </c>
      <c r="H41" s="53">
        <v>3</v>
      </c>
      <c r="I41" s="53">
        <v>23.7</v>
      </c>
      <c r="J41" s="53">
        <v>10</v>
      </c>
      <c r="K41" s="53">
        <v>3</v>
      </c>
      <c r="L41" s="53">
        <v>4</v>
      </c>
      <c r="M41" s="53">
        <v>3</v>
      </c>
      <c r="N41" s="53"/>
      <c r="O41" s="53">
        <v>3</v>
      </c>
      <c r="P41" s="53">
        <v>1</v>
      </c>
      <c r="Q41" s="53">
        <v>4</v>
      </c>
      <c r="R41" s="166">
        <f t="shared" si="3"/>
        <v>104.6</v>
      </c>
      <c r="S41" s="152" t="s">
        <v>51</v>
      </c>
      <c r="T41" s="139">
        <f t="shared" si="4"/>
        <v>6</v>
      </c>
      <c r="U41" s="111"/>
    </row>
    <row r="42" s="22" customFormat="1" spans="1:21">
      <c r="A42" s="49" t="s">
        <v>62</v>
      </c>
      <c r="B42" s="53">
        <v>18.3</v>
      </c>
      <c r="C42" s="53">
        <v>9.4</v>
      </c>
      <c r="D42" s="53">
        <v>9.5</v>
      </c>
      <c r="E42" s="53">
        <v>5</v>
      </c>
      <c r="F42" s="53">
        <v>4</v>
      </c>
      <c r="G42" s="53">
        <v>3</v>
      </c>
      <c r="H42" s="53">
        <v>2.9</v>
      </c>
      <c r="I42" s="53">
        <v>23.7</v>
      </c>
      <c r="J42" s="53">
        <v>9.2</v>
      </c>
      <c r="K42" s="53">
        <v>3</v>
      </c>
      <c r="L42" s="53">
        <v>4</v>
      </c>
      <c r="M42" s="53">
        <v>3</v>
      </c>
      <c r="N42" s="53"/>
      <c r="O42" s="53">
        <v>3</v>
      </c>
      <c r="P42" s="53">
        <v>1</v>
      </c>
      <c r="Q42" s="53">
        <v>6</v>
      </c>
      <c r="R42" s="166">
        <f t="shared" si="3"/>
        <v>105</v>
      </c>
      <c r="S42" s="139" t="s">
        <v>54</v>
      </c>
      <c r="T42" s="139">
        <f t="shared" si="4"/>
        <v>5</v>
      </c>
      <c r="U42" s="111"/>
    </row>
    <row r="43" s="22" customFormat="1" ht="15" customHeight="1" spans="1:21">
      <c r="A43" s="49" t="s">
        <v>63</v>
      </c>
      <c r="B43" s="53">
        <v>16.6</v>
      </c>
      <c r="C43" s="53">
        <v>9</v>
      </c>
      <c r="D43" s="53">
        <v>9.5</v>
      </c>
      <c r="E43" s="53">
        <v>4.9</v>
      </c>
      <c r="F43" s="53">
        <v>3.2</v>
      </c>
      <c r="G43" s="53">
        <v>3</v>
      </c>
      <c r="H43" s="53">
        <v>2.8</v>
      </c>
      <c r="I43" s="53">
        <v>21.2</v>
      </c>
      <c r="J43" s="53">
        <v>7.8</v>
      </c>
      <c r="K43" s="53">
        <v>3</v>
      </c>
      <c r="L43" s="53">
        <v>3.9</v>
      </c>
      <c r="M43" s="53">
        <v>3</v>
      </c>
      <c r="N43" s="53"/>
      <c r="O43" s="53">
        <v>3</v>
      </c>
      <c r="P43" s="53"/>
      <c r="Q43" s="53">
        <v>3</v>
      </c>
      <c r="R43" s="166">
        <f t="shared" si="3"/>
        <v>93.9</v>
      </c>
      <c r="S43" s="39" t="s">
        <v>56</v>
      </c>
      <c r="T43" s="139">
        <f t="shared" si="4"/>
        <v>12</v>
      </c>
      <c r="U43" s="111"/>
    </row>
    <row r="44" s="22" customFormat="1" ht="15" customHeight="1" spans="1:21">
      <c r="A44" s="49" t="s">
        <v>64</v>
      </c>
      <c r="B44" s="53">
        <v>18.8</v>
      </c>
      <c r="C44" s="53">
        <v>9.5</v>
      </c>
      <c r="D44" s="53">
        <v>9.5</v>
      </c>
      <c r="E44" s="53">
        <v>5</v>
      </c>
      <c r="F44" s="53">
        <v>3.9</v>
      </c>
      <c r="G44" s="53">
        <v>3</v>
      </c>
      <c r="H44" s="53">
        <v>2.7</v>
      </c>
      <c r="I44" s="53">
        <v>24.2</v>
      </c>
      <c r="J44" s="53">
        <v>9</v>
      </c>
      <c r="K44" s="53">
        <v>2.7</v>
      </c>
      <c r="L44" s="53">
        <v>4</v>
      </c>
      <c r="M44" s="53">
        <v>3</v>
      </c>
      <c r="N44" s="53"/>
      <c r="O44" s="53">
        <v>3</v>
      </c>
      <c r="P44" s="53">
        <v>1</v>
      </c>
      <c r="Q44" s="53">
        <v>6</v>
      </c>
      <c r="R44" s="166">
        <f t="shared" si="3"/>
        <v>105.3</v>
      </c>
      <c r="S44" s="139" t="s">
        <v>54</v>
      </c>
      <c r="T44" s="139">
        <f t="shared" si="4"/>
        <v>4</v>
      </c>
      <c r="U44" s="111"/>
    </row>
    <row r="45" s="22" customFormat="1" ht="15" customHeight="1" spans="1:21">
      <c r="A45" s="49" t="s">
        <v>65</v>
      </c>
      <c r="B45" s="53">
        <v>16.5</v>
      </c>
      <c r="C45" s="53">
        <v>9.2</v>
      </c>
      <c r="D45" s="53">
        <v>9.5</v>
      </c>
      <c r="E45" s="53">
        <v>4.9</v>
      </c>
      <c r="F45" s="53">
        <v>3.5</v>
      </c>
      <c r="G45" s="53">
        <v>3</v>
      </c>
      <c r="H45" s="53">
        <v>2.9</v>
      </c>
      <c r="I45" s="53">
        <v>20.1</v>
      </c>
      <c r="J45" s="53">
        <v>7.6</v>
      </c>
      <c r="K45" s="53">
        <v>3</v>
      </c>
      <c r="L45" s="53">
        <v>3.8</v>
      </c>
      <c r="M45" s="53">
        <v>3</v>
      </c>
      <c r="N45" s="53"/>
      <c r="O45" s="53">
        <v>3</v>
      </c>
      <c r="P45" s="53"/>
      <c r="Q45" s="53">
        <v>4</v>
      </c>
      <c r="R45" s="166">
        <f t="shared" si="3"/>
        <v>94</v>
      </c>
      <c r="S45" s="39" t="s">
        <v>56</v>
      </c>
      <c r="T45" s="141">
        <f t="shared" si="4"/>
        <v>11</v>
      </c>
      <c r="U45" s="111"/>
    </row>
    <row r="46" s="22" customFormat="1" ht="15" customHeight="1" spans="1:21">
      <c r="A46" s="49" t="s">
        <v>66</v>
      </c>
      <c r="B46" s="53">
        <v>16.5</v>
      </c>
      <c r="C46" s="53">
        <v>9</v>
      </c>
      <c r="D46" s="53">
        <v>9.5</v>
      </c>
      <c r="E46" s="53">
        <v>5</v>
      </c>
      <c r="F46" s="53">
        <v>3.6</v>
      </c>
      <c r="G46" s="53">
        <v>2.6</v>
      </c>
      <c r="H46" s="53">
        <v>2.8</v>
      </c>
      <c r="I46" s="53">
        <v>23</v>
      </c>
      <c r="J46" s="53">
        <v>8.4</v>
      </c>
      <c r="K46" s="53">
        <v>3</v>
      </c>
      <c r="L46" s="53">
        <v>3.8</v>
      </c>
      <c r="M46" s="53">
        <v>3</v>
      </c>
      <c r="N46" s="53"/>
      <c r="O46" s="53"/>
      <c r="P46" s="53"/>
      <c r="Q46" s="53">
        <v>3</v>
      </c>
      <c r="R46" s="166">
        <f t="shared" si="3"/>
        <v>93.2</v>
      </c>
      <c r="S46" s="39" t="s">
        <v>56</v>
      </c>
      <c r="T46" s="141">
        <f t="shared" si="4"/>
        <v>13</v>
      </c>
      <c r="U46" s="111"/>
    </row>
    <row r="47" s="22" customFormat="1" ht="15" customHeight="1" spans="1:21">
      <c r="A47" s="49" t="s">
        <v>67</v>
      </c>
      <c r="B47" s="53">
        <v>0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166">
        <f t="shared" si="3"/>
        <v>0</v>
      </c>
      <c r="S47" s="39" t="s">
        <v>56</v>
      </c>
      <c r="T47" s="141">
        <f t="shared" si="4"/>
        <v>15</v>
      </c>
      <c r="U47" s="111"/>
    </row>
    <row r="48" s="22" customFormat="1" ht="15" customHeight="1" spans="1:21">
      <c r="A48" s="49" t="s">
        <v>68</v>
      </c>
      <c r="B48" s="54">
        <v>18.9</v>
      </c>
      <c r="C48" s="54">
        <v>9.1</v>
      </c>
      <c r="D48" s="54">
        <v>9.5</v>
      </c>
      <c r="E48" s="54">
        <v>5</v>
      </c>
      <c r="F48" s="54">
        <v>3.2</v>
      </c>
      <c r="G48" s="54">
        <v>3</v>
      </c>
      <c r="H48" s="54">
        <v>3</v>
      </c>
      <c r="I48" s="54">
        <v>21.7</v>
      </c>
      <c r="J48" s="54">
        <v>8.2</v>
      </c>
      <c r="K48" s="54">
        <v>3</v>
      </c>
      <c r="L48" s="54">
        <v>3.7</v>
      </c>
      <c r="M48" s="54">
        <v>3</v>
      </c>
      <c r="N48" s="54"/>
      <c r="O48" s="54">
        <v>3</v>
      </c>
      <c r="P48" s="54"/>
      <c r="Q48" s="54">
        <v>3</v>
      </c>
      <c r="R48" s="166">
        <f t="shared" si="3"/>
        <v>97.3</v>
      </c>
      <c r="S48" s="39" t="s">
        <v>56</v>
      </c>
      <c r="T48" s="141">
        <f t="shared" si="4"/>
        <v>9</v>
      </c>
      <c r="U48" s="111"/>
    </row>
    <row r="49" s="22" customFormat="1" ht="20.1" customHeight="1" spans="1:20">
      <c r="A49" s="55" t="s">
        <v>69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173"/>
      <c r="S49" s="114"/>
      <c r="T49" s="174"/>
    </row>
    <row r="50" s="22" customFormat="1" ht="21" customHeight="1" spans="1:20">
      <c r="A50" s="57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175"/>
      <c r="S50" s="115"/>
      <c r="T50" s="174"/>
    </row>
    <row r="51" s="22" customFormat="1" ht="14.25" spans="1:18">
      <c r="A51" s="127" t="s">
        <v>70</v>
      </c>
      <c r="B51" s="60" t="s">
        <v>71</v>
      </c>
      <c r="C51" s="137" t="s">
        <v>96</v>
      </c>
      <c r="D51" s="137" t="s">
        <v>162</v>
      </c>
      <c r="E51" s="137" t="s">
        <v>98</v>
      </c>
      <c r="F51" s="137" t="s">
        <v>163</v>
      </c>
      <c r="G51" s="137" t="s">
        <v>164</v>
      </c>
      <c r="H51" s="137" t="s">
        <v>165</v>
      </c>
      <c r="I51" s="137" t="s">
        <v>144</v>
      </c>
      <c r="J51" s="137" t="s">
        <v>103</v>
      </c>
      <c r="K51" s="137" t="s">
        <v>145</v>
      </c>
      <c r="L51" s="137" t="s">
        <v>166</v>
      </c>
      <c r="M51" s="137"/>
      <c r="N51" s="87"/>
      <c r="O51" s="87"/>
      <c r="P51" s="87"/>
      <c r="Q51" s="135"/>
      <c r="R51" s="3"/>
    </row>
    <row r="52" s="22" customFormat="1" ht="45" customHeight="1" spans="1:18">
      <c r="A52" s="127"/>
      <c r="B52" s="62" t="s">
        <v>72</v>
      </c>
      <c r="C52" s="129" t="s">
        <v>105</v>
      </c>
      <c r="D52" s="129" t="s">
        <v>107</v>
      </c>
      <c r="E52" s="129" t="s">
        <v>107</v>
      </c>
      <c r="F52" s="129" t="s">
        <v>109</v>
      </c>
      <c r="G52" s="129" t="s">
        <v>110</v>
      </c>
      <c r="H52" s="129" t="s">
        <v>111</v>
      </c>
      <c r="I52" s="129" t="s">
        <v>111</v>
      </c>
      <c r="J52" s="129" t="s">
        <v>111</v>
      </c>
      <c r="K52" s="129" t="s">
        <v>147</v>
      </c>
      <c r="L52" s="129" t="s">
        <v>112</v>
      </c>
      <c r="M52" s="137"/>
      <c r="N52" s="29"/>
      <c r="O52" s="29"/>
      <c r="P52" s="29"/>
      <c r="Q52" s="81"/>
      <c r="R52" s="3"/>
    </row>
    <row r="53" s="22" customFormat="1" spans="1:18">
      <c r="A53" s="127"/>
      <c r="B53" s="60" t="s">
        <v>73</v>
      </c>
      <c r="C53" s="137" t="s">
        <v>167</v>
      </c>
      <c r="D53" s="137" t="s">
        <v>168</v>
      </c>
      <c r="E53" s="137" t="s">
        <v>169</v>
      </c>
      <c r="F53" s="137" t="s">
        <v>117</v>
      </c>
      <c r="G53" s="137" t="s">
        <v>170</v>
      </c>
      <c r="H53" s="137" t="s">
        <v>118</v>
      </c>
      <c r="I53" s="137" t="s">
        <v>151</v>
      </c>
      <c r="J53" s="137" t="s">
        <v>171</v>
      </c>
      <c r="K53" s="137" t="s">
        <v>122</v>
      </c>
      <c r="L53" s="137" t="s">
        <v>172</v>
      </c>
      <c r="M53" s="138"/>
      <c r="N53" s="138"/>
      <c r="O53" s="3"/>
      <c r="P53" s="3"/>
      <c r="Q53" s="3"/>
      <c r="R53" s="3"/>
    </row>
    <row r="54" s="22" customFormat="1" ht="35.1" customHeight="1" spans="1:18">
      <c r="A54" s="127"/>
      <c r="B54" s="3" t="s">
        <v>72</v>
      </c>
      <c r="C54" s="129" t="s">
        <v>123</v>
      </c>
      <c r="D54" s="129" t="s">
        <v>124</v>
      </c>
      <c r="E54" s="129" t="s">
        <v>124</v>
      </c>
      <c r="F54" s="129" t="s">
        <v>126</v>
      </c>
      <c r="G54" s="129" t="s">
        <v>126</v>
      </c>
      <c r="H54" s="129" t="s">
        <v>126</v>
      </c>
      <c r="I54" s="129" t="s">
        <v>154</v>
      </c>
      <c r="J54" s="129" t="s">
        <v>173</v>
      </c>
      <c r="K54" s="129" t="s">
        <v>128</v>
      </c>
      <c r="L54" s="129" t="s">
        <v>128</v>
      </c>
      <c r="M54" s="138"/>
      <c r="N54" s="138"/>
      <c r="O54" s="3"/>
      <c r="P54" s="3"/>
      <c r="Q54" s="3"/>
      <c r="R54" s="3"/>
    </row>
    <row r="55" s="22" customFormat="1" spans="1:18">
      <c r="A55" s="127"/>
      <c r="B55" s="66" t="s">
        <v>74</v>
      </c>
      <c r="C55" s="131" t="s">
        <v>75</v>
      </c>
      <c r="D55" s="129" t="s">
        <v>76</v>
      </c>
      <c r="E55" s="129" t="s">
        <v>157</v>
      </c>
      <c r="F55" s="129" t="s">
        <v>130</v>
      </c>
      <c r="G55" s="129" t="s">
        <v>79</v>
      </c>
      <c r="H55" s="129" t="s">
        <v>82</v>
      </c>
      <c r="I55" s="129" t="s">
        <v>83</v>
      </c>
      <c r="J55" s="129" t="s">
        <v>131</v>
      </c>
      <c r="K55" s="129" t="s">
        <v>132</v>
      </c>
      <c r="L55" s="129" t="s">
        <v>84</v>
      </c>
      <c r="M55" s="137"/>
      <c r="N55" s="3"/>
      <c r="O55" s="3"/>
      <c r="P55" s="3"/>
      <c r="Q55" s="3"/>
      <c r="R55" s="3"/>
    </row>
    <row r="56" s="22" customFormat="1" ht="38.1" customHeight="1" spans="1:18">
      <c r="A56" s="132"/>
      <c r="B56" s="66" t="s">
        <v>72</v>
      </c>
      <c r="C56" s="129" t="s">
        <v>85</v>
      </c>
      <c r="D56" s="129" t="s">
        <v>85</v>
      </c>
      <c r="E56" s="129" t="s">
        <v>87</v>
      </c>
      <c r="F56" s="129" t="s">
        <v>87</v>
      </c>
      <c r="G56" s="129" t="s">
        <v>87</v>
      </c>
      <c r="H56" s="129" t="s">
        <v>90</v>
      </c>
      <c r="I56" s="129" t="s">
        <v>90</v>
      </c>
      <c r="J56" s="129" t="s">
        <v>134</v>
      </c>
      <c r="K56" s="129" t="s">
        <v>135</v>
      </c>
      <c r="L56" s="129" t="s">
        <v>91</v>
      </c>
      <c r="M56" s="137"/>
      <c r="N56" s="3"/>
      <c r="O56" s="3"/>
      <c r="P56" s="3"/>
      <c r="Q56" s="3"/>
      <c r="R56" s="3"/>
    </row>
  </sheetData>
  <mergeCells count="29">
    <mergeCell ref="A1:S1"/>
    <mergeCell ref="B2:H2"/>
    <mergeCell ref="I2:J2"/>
    <mergeCell ref="K2:M2"/>
    <mergeCell ref="N2:Q2"/>
    <mergeCell ref="A2:A4"/>
    <mergeCell ref="A51:A56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2:R4"/>
    <mergeCell ref="S2:S4"/>
    <mergeCell ref="U5:U17"/>
    <mergeCell ref="U19:U32"/>
    <mergeCell ref="U34:U48"/>
    <mergeCell ref="A49:S5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6"/>
  <sheetViews>
    <sheetView workbookViewId="0">
      <selection activeCell="S5" sqref="S5"/>
    </sheetView>
  </sheetViews>
  <sheetFormatPr defaultColWidth="9" defaultRowHeight="13.5"/>
  <cols>
    <col min="1" max="1" width="8.5" style="22" customWidth="1"/>
    <col min="2" max="3" width="9.25" style="22" customWidth="1"/>
    <col min="4" max="4" width="7" style="22" customWidth="1"/>
    <col min="5" max="5" width="6.875" style="22" customWidth="1"/>
    <col min="6" max="6" width="7.75" style="22" customWidth="1"/>
    <col min="7" max="7" width="9.25" style="22" customWidth="1"/>
    <col min="8" max="8" width="7.25" style="22" customWidth="1"/>
    <col min="9" max="9" width="8" style="22" customWidth="1"/>
    <col min="10" max="17" width="9.25" style="22" customWidth="1"/>
    <col min="18" max="18" width="11.5" style="22" customWidth="1"/>
    <col min="19" max="19" width="13" style="22" customWidth="1"/>
    <col min="20" max="20" width="8.125" style="22" customWidth="1"/>
    <col min="21" max="21" width="7.875" style="22" hidden="1" customWidth="1"/>
    <col min="22" max="22" width="17.75" style="22" customWidth="1"/>
    <col min="23" max="16384" width="9" style="22"/>
  </cols>
  <sheetData>
    <row r="1" s="22" customFormat="1" ht="36.75" customHeight="1" spans="1:21">
      <c r="A1" s="25" t="s">
        <v>174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="22" customFormat="1" ht="18.4" customHeight="1" spans="1:21">
      <c r="A2" s="157" t="s">
        <v>1</v>
      </c>
      <c r="B2" s="158" t="s">
        <v>2</v>
      </c>
      <c r="C2" s="159"/>
      <c r="D2" s="159"/>
      <c r="E2" s="159"/>
      <c r="F2" s="159"/>
      <c r="G2" s="159"/>
      <c r="H2" s="60"/>
      <c r="I2" s="158" t="s">
        <v>3</v>
      </c>
      <c r="J2" s="60"/>
      <c r="K2" s="158" t="s">
        <v>4</v>
      </c>
      <c r="L2" s="159"/>
      <c r="M2" s="60"/>
      <c r="N2" s="158" t="s">
        <v>5</v>
      </c>
      <c r="O2" s="159"/>
      <c r="P2" s="159"/>
      <c r="Q2" s="159"/>
      <c r="R2" s="60"/>
      <c r="S2" s="161" t="s">
        <v>6</v>
      </c>
      <c r="T2" s="161" t="s">
        <v>7</v>
      </c>
      <c r="U2" s="2" t="s">
        <v>175</v>
      </c>
    </row>
    <row r="3" s="22" customFormat="1" ht="18" customHeight="1" spans="1:21">
      <c r="A3" s="157"/>
      <c r="B3" s="27" t="s">
        <v>8</v>
      </c>
      <c r="C3" s="27" t="s">
        <v>9</v>
      </c>
      <c r="D3" s="27" t="s">
        <v>10</v>
      </c>
      <c r="E3" s="27" t="s">
        <v>11</v>
      </c>
      <c r="F3" s="112" t="s">
        <v>12</v>
      </c>
      <c r="G3" s="112" t="s">
        <v>13</v>
      </c>
      <c r="H3" s="27" t="s">
        <v>14</v>
      </c>
      <c r="I3" s="27" t="s">
        <v>15</v>
      </c>
      <c r="J3" s="27" t="s">
        <v>16</v>
      </c>
      <c r="K3" s="27" t="s">
        <v>17</v>
      </c>
      <c r="L3" s="27" t="s">
        <v>18</v>
      </c>
      <c r="M3" s="27" t="s">
        <v>19</v>
      </c>
      <c r="N3" s="27" t="s">
        <v>20</v>
      </c>
      <c r="O3" s="112" t="s">
        <v>21</v>
      </c>
      <c r="P3" s="69" t="s">
        <v>176</v>
      </c>
      <c r="Q3" s="27" t="s">
        <v>22</v>
      </c>
      <c r="R3" s="69" t="s">
        <v>23</v>
      </c>
      <c r="S3" s="161"/>
      <c r="T3" s="161"/>
      <c r="U3" s="2"/>
    </row>
    <row r="4" s="22" customFormat="1" ht="18" customHeight="1" spans="1:21">
      <c r="A4" s="154"/>
      <c r="B4" s="29"/>
      <c r="C4" s="29"/>
      <c r="D4" s="29"/>
      <c r="E4" s="29"/>
      <c r="F4" s="154"/>
      <c r="G4" s="154"/>
      <c r="H4" s="29"/>
      <c r="I4" s="29"/>
      <c r="J4" s="29"/>
      <c r="K4" s="29"/>
      <c r="L4" s="29"/>
      <c r="M4" s="29"/>
      <c r="N4" s="29"/>
      <c r="O4" s="154"/>
      <c r="P4" s="69"/>
      <c r="Q4" s="29"/>
      <c r="R4" s="69"/>
      <c r="S4" s="162"/>
      <c r="T4" s="162"/>
      <c r="U4" s="2"/>
    </row>
    <row r="5" s="22" customFormat="1" spans="1:22">
      <c r="A5" s="69" t="s">
        <v>24</v>
      </c>
      <c r="B5" s="43">
        <v>19.8</v>
      </c>
      <c r="C5" s="43">
        <v>10</v>
      </c>
      <c r="D5" s="43">
        <v>9.7</v>
      </c>
      <c r="E5" s="43">
        <v>5</v>
      </c>
      <c r="F5" s="124">
        <v>2.8</v>
      </c>
      <c r="G5" s="78">
        <v>3</v>
      </c>
      <c r="H5" s="46">
        <v>3</v>
      </c>
      <c r="I5" s="78">
        <v>21.3</v>
      </c>
      <c r="J5" s="78">
        <v>8.2</v>
      </c>
      <c r="K5" s="79">
        <v>3</v>
      </c>
      <c r="L5" s="80">
        <v>4</v>
      </c>
      <c r="M5" s="81">
        <v>3</v>
      </c>
      <c r="N5" s="82">
        <v>3</v>
      </c>
      <c r="O5" s="82">
        <v>1</v>
      </c>
      <c r="P5" s="82">
        <v>1</v>
      </c>
      <c r="Q5" s="78">
        <v>0</v>
      </c>
      <c r="R5" s="78">
        <v>2</v>
      </c>
      <c r="S5" s="163">
        <v>99.8</v>
      </c>
      <c r="T5" s="46" t="s">
        <v>56</v>
      </c>
      <c r="U5" s="141">
        <f>RANK(S5,$S$5:$S$17)</f>
        <v>5</v>
      </c>
      <c r="V5" s="97" t="s">
        <v>93</v>
      </c>
    </row>
    <row r="6" s="22" customFormat="1" spans="1:22">
      <c r="A6" s="69" t="s">
        <v>25</v>
      </c>
      <c r="B6" s="43">
        <v>19.7</v>
      </c>
      <c r="C6" s="43">
        <v>10</v>
      </c>
      <c r="D6" s="43">
        <v>9.9</v>
      </c>
      <c r="E6" s="43">
        <v>4.9</v>
      </c>
      <c r="F6" s="124">
        <v>3.6</v>
      </c>
      <c r="G6" s="78">
        <v>3</v>
      </c>
      <c r="H6" s="46">
        <v>2.9</v>
      </c>
      <c r="I6" s="78">
        <v>21.9</v>
      </c>
      <c r="J6" s="78">
        <v>8.1</v>
      </c>
      <c r="K6" s="79">
        <v>3</v>
      </c>
      <c r="L6" s="80">
        <v>4</v>
      </c>
      <c r="M6" s="81">
        <v>3</v>
      </c>
      <c r="N6" s="82">
        <v>1</v>
      </c>
      <c r="O6" s="82">
        <v>1</v>
      </c>
      <c r="P6" s="82">
        <v>0</v>
      </c>
      <c r="Q6" s="78">
        <v>1</v>
      </c>
      <c r="R6" s="78">
        <v>5</v>
      </c>
      <c r="S6" s="163">
        <v>102</v>
      </c>
      <c r="T6" s="139" t="s">
        <v>54</v>
      </c>
      <c r="U6" s="141">
        <f>RANK(S6,$S$5:$S$17)</f>
        <v>4</v>
      </c>
      <c r="V6" s="97"/>
    </row>
    <row r="7" s="22" customFormat="1" ht="17.1" customHeight="1" spans="1:22">
      <c r="A7" s="69" t="s">
        <v>26</v>
      </c>
      <c r="B7" s="43">
        <v>19.8</v>
      </c>
      <c r="C7" s="43">
        <v>9.9</v>
      </c>
      <c r="D7" s="43">
        <v>10</v>
      </c>
      <c r="E7" s="43">
        <v>5</v>
      </c>
      <c r="F7" s="124">
        <v>3.9</v>
      </c>
      <c r="G7" s="78">
        <v>3</v>
      </c>
      <c r="H7" s="46">
        <v>3</v>
      </c>
      <c r="I7" s="78">
        <v>23</v>
      </c>
      <c r="J7" s="78">
        <v>9.3</v>
      </c>
      <c r="K7" s="79">
        <v>3</v>
      </c>
      <c r="L7" s="80">
        <v>4</v>
      </c>
      <c r="M7" s="81">
        <v>2.9</v>
      </c>
      <c r="N7" s="82">
        <v>2</v>
      </c>
      <c r="O7" s="82">
        <v>1</v>
      </c>
      <c r="P7" s="82">
        <v>1</v>
      </c>
      <c r="Q7" s="78">
        <v>2</v>
      </c>
      <c r="R7" s="78">
        <v>2.5</v>
      </c>
      <c r="S7" s="163">
        <v>105.3</v>
      </c>
      <c r="T7" s="139" t="s">
        <v>54</v>
      </c>
      <c r="U7" s="141">
        <f>RANK(S7,$S$5:$S$17)</f>
        <v>3</v>
      </c>
      <c r="V7" s="97"/>
    </row>
    <row r="8" s="22" customFormat="1" ht="16.15" customHeight="1" spans="1:22">
      <c r="A8" s="27" t="s">
        <v>27</v>
      </c>
      <c r="B8" s="43">
        <v>18.8</v>
      </c>
      <c r="C8" s="43">
        <v>9.8</v>
      </c>
      <c r="D8" s="43">
        <v>9.8</v>
      </c>
      <c r="E8" s="43">
        <v>4.9</v>
      </c>
      <c r="F8" s="106">
        <v>3</v>
      </c>
      <c r="G8" s="78">
        <v>3</v>
      </c>
      <c r="H8" s="46">
        <v>3</v>
      </c>
      <c r="I8" s="78">
        <v>21.7</v>
      </c>
      <c r="J8" s="78">
        <v>8.3</v>
      </c>
      <c r="K8" s="79">
        <v>2.9</v>
      </c>
      <c r="L8" s="80">
        <v>4</v>
      </c>
      <c r="M8" s="81">
        <v>2.9</v>
      </c>
      <c r="N8" s="82">
        <v>1</v>
      </c>
      <c r="O8" s="82">
        <v>1</v>
      </c>
      <c r="P8" s="82">
        <v>0</v>
      </c>
      <c r="Q8" s="78">
        <v>0</v>
      </c>
      <c r="R8" s="78">
        <v>4.5</v>
      </c>
      <c r="S8" s="166">
        <v>98.6</v>
      </c>
      <c r="T8" s="46" t="s">
        <v>56</v>
      </c>
      <c r="U8" s="139">
        <f>RANK(S8,$S$5:$S$17)</f>
        <v>7</v>
      </c>
      <c r="V8" s="97"/>
    </row>
    <row r="9" s="22" customFormat="1" ht="14.1" customHeight="1" spans="1:22">
      <c r="A9" s="69" t="s">
        <v>28</v>
      </c>
      <c r="B9" s="43">
        <v>18.2</v>
      </c>
      <c r="C9" s="43">
        <v>10</v>
      </c>
      <c r="D9" s="43">
        <v>8.4</v>
      </c>
      <c r="E9" s="43">
        <v>5</v>
      </c>
      <c r="F9" s="106">
        <v>2.2</v>
      </c>
      <c r="G9" s="78">
        <v>3</v>
      </c>
      <c r="H9" s="46">
        <v>2.5</v>
      </c>
      <c r="I9" s="78">
        <v>21.4</v>
      </c>
      <c r="J9" s="78">
        <v>7.2</v>
      </c>
      <c r="K9" s="79">
        <v>3</v>
      </c>
      <c r="L9" s="80">
        <v>3.7</v>
      </c>
      <c r="M9" s="81">
        <v>2.9</v>
      </c>
      <c r="N9" s="82">
        <v>2</v>
      </c>
      <c r="O9" s="82">
        <v>1</v>
      </c>
      <c r="P9" s="82">
        <v>1</v>
      </c>
      <c r="Q9" s="78">
        <v>0</v>
      </c>
      <c r="R9" s="78">
        <v>4.5</v>
      </c>
      <c r="S9" s="163">
        <v>96</v>
      </c>
      <c r="T9" s="139" t="s">
        <v>54</v>
      </c>
      <c r="U9" s="141">
        <f>RANK(S9,$S$5:$S$17)</f>
        <v>9</v>
      </c>
      <c r="V9" s="97"/>
    </row>
    <row r="10" s="22" customFormat="1" ht="14.1" customHeight="1" spans="1:22">
      <c r="A10" s="69" t="s">
        <v>29</v>
      </c>
      <c r="B10" s="43">
        <v>19.3</v>
      </c>
      <c r="C10" s="43">
        <v>9.8</v>
      </c>
      <c r="D10" s="43">
        <v>9.2</v>
      </c>
      <c r="E10" s="43">
        <v>5</v>
      </c>
      <c r="F10" s="44">
        <v>4</v>
      </c>
      <c r="G10" s="45">
        <v>3</v>
      </c>
      <c r="H10" s="46">
        <v>2.7</v>
      </c>
      <c r="I10" s="78">
        <v>22.3</v>
      </c>
      <c r="J10" s="78">
        <v>8</v>
      </c>
      <c r="K10" s="79">
        <v>3</v>
      </c>
      <c r="L10" s="80">
        <v>3.8</v>
      </c>
      <c r="M10" s="81">
        <v>2.9</v>
      </c>
      <c r="N10" s="82">
        <v>1</v>
      </c>
      <c r="O10" s="82">
        <v>1</v>
      </c>
      <c r="P10" s="82">
        <v>1</v>
      </c>
      <c r="Q10" s="78">
        <v>1</v>
      </c>
      <c r="R10" s="78">
        <v>2.5</v>
      </c>
      <c r="S10" s="163">
        <v>99.5</v>
      </c>
      <c r="T10" s="152" t="s">
        <v>51</v>
      </c>
      <c r="U10" s="141">
        <f>RANK(S10,$S$5:$S$17)</f>
        <v>6</v>
      </c>
      <c r="V10" s="97"/>
    </row>
    <row r="11" s="22" customFormat="1" ht="14.1" customHeight="1" spans="1:22">
      <c r="A11" s="27" t="s">
        <v>30</v>
      </c>
      <c r="B11" s="43">
        <v>18.4</v>
      </c>
      <c r="C11" s="43">
        <v>9.8</v>
      </c>
      <c r="D11" s="43">
        <v>8.6</v>
      </c>
      <c r="E11" s="43">
        <v>5</v>
      </c>
      <c r="F11" s="44">
        <v>3.7</v>
      </c>
      <c r="G11" s="45">
        <v>2.6</v>
      </c>
      <c r="H11" s="46">
        <v>3</v>
      </c>
      <c r="I11" s="78">
        <v>20.3</v>
      </c>
      <c r="J11" s="78">
        <v>6.1</v>
      </c>
      <c r="K11" s="79">
        <v>3</v>
      </c>
      <c r="L11" s="80">
        <v>3.9</v>
      </c>
      <c r="M11" s="81">
        <v>2.7</v>
      </c>
      <c r="N11" s="82">
        <v>3</v>
      </c>
      <c r="O11" s="82">
        <v>0</v>
      </c>
      <c r="P11" s="82">
        <v>1</v>
      </c>
      <c r="Q11" s="78">
        <v>0</v>
      </c>
      <c r="R11" s="78">
        <v>3</v>
      </c>
      <c r="S11" s="166">
        <v>94.1</v>
      </c>
      <c r="T11" s="46" t="s">
        <v>56</v>
      </c>
      <c r="U11" s="139">
        <f>RANK(S11,$S$5:$S$17)</f>
        <v>10</v>
      </c>
      <c r="V11" s="97"/>
    </row>
    <row r="12" s="22" customFormat="1" ht="14.1" customHeight="1" spans="1:22">
      <c r="A12" s="69" t="s">
        <v>31</v>
      </c>
      <c r="B12" s="43">
        <v>18.7</v>
      </c>
      <c r="C12" s="43">
        <v>9.7</v>
      </c>
      <c r="D12" s="43">
        <v>8.3</v>
      </c>
      <c r="E12" s="43">
        <v>4.8</v>
      </c>
      <c r="F12" s="44">
        <v>1.7</v>
      </c>
      <c r="G12" s="45">
        <v>2.8</v>
      </c>
      <c r="H12" s="46">
        <v>2.4</v>
      </c>
      <c r="I12" s="78">
        <v>18.9</v>
      </c>
      <c r="J12" s="78">
        <v>4.6</v>
      </c>
      <c r="K12" s="79">
        <v>3</v>
      </c>
      <c r="L12" s="80">
        <v>3.9</v>
      </c>
      <c r="M12" s="81">
        <v>2.9</v>
      </c>
      <c r="N12" s="82">
        <v>1</v>
      </c>
      <c r="O12" s="82">
        <v>0</v>
      </c>
      <c r="P12" s="82">
        <v>1</v>
      </c>
      <c r="Q12" s="78">
        <v>0</v>
      </c>
      <c r="R12" s="78">
        <v>3.5</v>
      </c>
      <c r="S12" s="163">
        <v>87.2</v>
      </c>
      <c r="T12" s="46" t="s">
        <v>56</v>
      </c>
      <c r="U12" s="141">
        <f>RANK(S12,$S$5:$S$17)</f>
        <v>13</v>
      </c>
      <c r="V12" s="97"/>
    </row>
    <row r="13" s="22" customFormat="1" ht="14.1" customHeight="1" spans="1:22">
      <c r="A13" s="69" t="s">
        <v>32</v>
      </c>
      <c r="B13" s="43">
        <v>19</v>
      </c>
      <c r="C13" s="43">
        <v>9.7</v>
      </c>
      <c r="D13" s="43">
        <v>9.7</v>
      </c>
      <c r="E13" s="43">
        <v>5</v>
      </c>
      <c r="F13" s="44">
        <v>3.6</v>
      </c>
      <c r="G13" s="45">
        <v>3</v>
      </c>
      <c r="H13" s="46">
        <v>3</v>
      </c>
      <c r="I13" s="78">
        <v>22.4</v>
      </c>
      <c r="J13" s="78">
        <v>8.2</v>
      </c>
      <c r="K13" s="79">
        <v>2.9</v>
      </c>
      <c r="L13" s="80">
        <v>4</v>
      </c>
      <c r="M13" s="81">
        <v>2.6</v>
      </c>
      <c r="N13" s="82">
        <v>1</v>
      </c>
      <c r="O13" s="82">
        <v>1</v>
      </c>
      <c r="P13" s="82">
        <v>0</v>
      </c>
      <c r="Q13" s="78">
        <v>1</v>
      </c>
      <c r="R13" s="78">
        <v>1.5</v>
      </c>
      <c r="S13" s="163">
        <v>97.6</v>
      </c>
      <c r="T13" s="139" t="s">
        <v>54</v>
      </c>
      <c r="U13" s="141">
        <f>RANK(S13,$S$5:$S$17)</f>
        <v>8</v>
      </c>
      <c r="V13" s="97"/>
    </row>
    <row r="14" s="22" customFormat="1" ht="14.1" customHeight="1" spans="1:22">
      <c r="A14" s="69" t="s">
        <v>33</v>
      </c>
      <c r="B14" s="43">
        <v>19.6</v>
      </c>
      <c r="C14" s="43">
        <v>10</v>
      </c>
      <c r="D14" s="43">
        <v>10</v>
      </c>
      <c r="E14" s="43">
        <v>5</v>
      </c>
      <c r="F14" s="44">
        <v>4</v>
      </c>
      <c r="G14" s="45">
        <v>3</v>
      </c>
      <c r="H14" s="46">
        <v>3</v>
      </c>
      <c r="I14" s="78">
        <v>23.3</v>
      </c>
      <c r="J14" s="78">
        <v>9.3</v>
      </c>
      <c r="K14" s="79">
        <v>3</v>
      </c>
      <c r="L14" s="80">
        <v>3.9</v>
      </c>
      <c r="M14" s="81">
        <v>2.9</v>
      </c>
      <c r="N14" s="82">
        <v>1</v>
      </c>
      <c r="O14" s="82">
        <v>1</v>
      </c>
      <c r="P14" s="82">
        <v>1</v>
      </c>
      <c r="Q14" s="78">
        <v>2</v>
      </c>
      <c r="R14" s="78">
        <v>3.5</v>
      </c>
      <c r="S14" s="163">
        <v>105.5</v>
      </c>
      <c r="T14" s="152" t="s">
        <v>51</v>
      </c>
      <c r="U14" s="141">
        <f>RANK(S14,$S$5:$S$17)</f>
        <v>2</v>
      </c>
      <c r="V14" s="97"/>
    </row>
    <row r="15" s="22" customFormat="1" ht="14.1" customHeight="1" spans="1:22">
      <c r="A15" s="27" t="s">
        <v>34</v>
      </c>
      <c r="B15" s="43">
        <v>18.9</v>
      </c>
      <c r="C15" s="43">
        <v>9.7</v>
      </c>
      <c r="D15" s="43">
        <v>9.5</v>
      </c>
      <c r="E15" s="43">
        <v>4.9</v>
      </c>
      <c r="F15" s="44">
        <v>3.4</v>
      </c>
      <c r="G15" s="45">
        <v>3</v>
      </c>
      <c r="H15" s="46">
        <v>2.4</v>
      </c>
      <c r="I15" s="78">
        <v>18.2</v>
      </c>
      <c r="J15" s="78">
        <v>8.2</v>
      </c>
      <c r="K15" s="79">
        <v>3</v>
      </c>
      <c r="L15" s="80">
        <v>3.8</v>
      </c>
      <c r="M15" s="81">
        <v>2.7</v>
      </c>
      <c r="N15" s="82">
        <v>0</v>
      </c>
      <c r="O15" s="82">
        <v>1</v>
      </c>
      <c r="P15" s="82">
        <v>1</v>
      </c>
      <c r="Q15" s="78">
        <v>0</v>
      </c>
      <c r="R15" s="78">
        <v>4</v>
      </c>
      <c r="S15" s="163">
        <v>93.7</v>
      </c>
      <c r="T15" s="46" t="s">
        <v>56</v>
      </c>
      <c r="U15" s="141">
        <f>RANK(S15,$S$5:$S$17)</f>
        <v>11</v>
      </c>
      <c r="V15" s="97"/>
    </row>
    <row r="16" s="22" customFormat="1" ht="14.1" customHeight="1" spans="1:22">
      <c r="A16" s="27" t="s">
        <v>35</v>
      </c>
      <c r="B16" s="43">
        <v>19.7</v>
      </c>
      <c r="C16" s="43">
        <v>9.9</v>
      </c>
      <c r="D16" s="43">
        <v>9.9</v>
      </c>
      <c r="E16" s="43">
        <v>4.9</v>
      </c>
      <c r="F16" s="44">
        <v>4</v>
      </c>
      <c r="G16" s="45">
        <v>3</v>
      </c>
      <c r="H16" s="46">
        <v>3</v>
      </c>
      <c r="I16" s="78">
        <v>23.7</v>
      </c>
      <c r="J16" s="78">
        <v>9.2</v>
      </c>
      <c r="K16" s="79">
        <v>3</v>
      </c>
      <c r="L16" s="80">
        <v>4</v>
      </c>
      <c r="M16" s="81">
        <v>3</v>
      </c>
      <c r="N16" s="82">
        <v>1</v>
      </c>
      <c r="O16" s="82">
        <v>1</v>
      </c>
      <c r="P16" s="82">
        <v>1</v>
      </c>
      <c r="Q16" s="78">
        <v>3</v>
      </c>
      <c r="R16" s="78">
        <v>3.5</v>
      </c>
      <c r="S16" s="163">
        <v>106.8</v>
      </c>
      <c r="T16" s="152" t="s">
        <v>51</v>
      </c>
      <c r="U16" s="141">
        <f>RANK(S16,$S$5:$S$17)</f>
        <v>1</v>
      </c>
      <c r="V16" s="97"/>
    </row>
    <row r="17" s="22" customFormat="1" ht="14.1" customHeight="1" spans="1:22">
      <c r="A17" s="27" t="s">
        <v>36</v>
      </c>
      <c r="B17" s="43">
        <v>17.8</v>
      </c>
      <c r="C17" s="43">
        <v>9.8</v>
      </c>
      <c r="D17" s="43">
        <v>10</v>
      </c>
      <c r="E17" s="43">
        <v>5</v>
      </c>
      <c r="F17" s="44">
        <v>3.8</v>
      </c>
      <c r="G17" s="45">
        <v>3</v>
      </c>
      <c r="H17" s="46">
        <v>3</v>
      </c>
      <c r="I17" s="78">
        <v>18.1</v>
      </c>
      <c r="J17" s="78">
        <v>6.1</v>
      </c>
      <c r="K17" s="79">
        <v>3</v>
      </c>
      <c r="L17" s="80">
        <v>3.8</v>
      </c>
      <c r="M17" s="81">
        <v>2.4</v>
      </c>
      <c r="N17" s="82">
        <v>1</v>
      </c>
      <c r="O17" s="82">
        <v>1</v>
      </c>
      <c r="P17" s="82">
        <v>1</v>
      </c>
      <c r="Q17" s="78">
        <v>0</v>
      </c>
      <c r="R17" s="78">
        <v>2.5</v>
      </c>
      <c r="S17" s="163">
        <v>91.3</v>
      </c>
      <c r="T17" s="46" t="s">
        <v>56</v>
      </c>
      <c r="U17" s="141">
        <f>RANK(S17,$S$5:$S$17)</f>
        <v>12</v>
      </c>
      <c r="V17" s="97"/>
    </row>
    <row r="18" s="22" customFormat="1" ht="14.25" spans="1:21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83"/>
      <c r="O18" s="83"/>
      <c r="P18" s="83"/>
      <c r="Q18" s="83"/>
      <c r="R18" s="83"/>
      <c r="S18" s="164"/>
      <c r="T18" s="48"/>
      <c r="U18" s="48"/>
    </row>
    <row r="19" s="22" customFormat="1" customHeight="1" spans="1:22">
      <c r="A19" s="49" t="s">
        <v>37</v>
      </c>
      <c r="B19" s="50">
        <v>19.8</v>
      </c>
      <c r="C19" s="50">
        <v>10</v>
      </c>
      <c r="D19" s="50">
        <v>10</v>
      </c>
      <c r="E19" s="50">
        <v>5</v>
      </c>
      <c r="F19" s="50">
        <v>4</v>
      </c>
      <c r="G19" s="50">
        <v>3</v>
      </c>
      <c r="H19" s="50">
        <v>3</v>
      </c>
      <c r="I19" s="50">
        <v>24.2</v>
      </c>
      <c r="J19" s="50">
        <v>8.3</v>
      </c>
      <c r="K19" s="50">
        <v>3</v>
      </c>
      <c r="L19" s="84">
        <v>4</v>
      </c>
      <c r="M19" s="85">
        <v>3</v>
      </c>
      <c r="N19" s="43">
        <v>1</v>
      </c>
      <c r="O19" s="43">
        <v>1</v>
      </c>
      <c r="P19" s="43">
        <v>1</v>
      </c>
      <c r="Q19" s="43">
        <v>2</v>
      </c>
      <c r="R19" s="165">
        <v>5</v>
      </c>
      <c r="S19" s="166">
        <f t="shared" ref="S19:S31" si="0">SUM(B19:R19)</f>
        <v>107.3</v>
      </c>
      <c r="T19" s="139" t="s">
        <v>54</v>
      </c>
      <c r="U19" s="139">
        <f t="shared" ref="U19:U32" si="1">RANK(S19,$S$19:$S$32)</f>
        <v>3</v>
      </c>
      <c r="V19" s="109" t="s">
        <v>94</v>
      </c>
    </row>
    <row r="20" s="22" customFormat="1" spans="1:22">
      <c r="A20" s="49" t="s">
        <v>38</v>
      </c>
      <c r="B20" s="50">
        <v>19</v>
      </c>
      <c r="C20" s="50">
        <v>9.9</v>
      </c>
      <c r="D20" s="50">
        <v>10</v>
      </c>
      <c r="E20" s="50">
        <v>4.9</v>
      </c>
      <c r="F20" s="50">
        <v>3.9</v>
      </c>
      <c r="G20" s="50">
        <v>3</v>
      </c>
      <c r="H20" s="50">
        <v>3</v>
      </c>
      <c r="I20" s="50">
        <v>21.5</v>
      </c>
      <c r="J20" s="50">
        <v>5.2</v>
      </c>
      <c r="K20" s="50">
        <v>3</v>
      </c>
      <c r="L20" s="86">
        <v>3.7</v>
      </c>
      <c r="M20" s="86">
        <v>2.9</v>
      </c>
      <c r="N20" s="43">
        <v>1</v>
      </c>
      <c r="O20" s="43">
        <v>1</v>
      </c>
      <c r="P20" s="43"/>
      <c r="Q20" s="43"/>
      <c r="R20" s="165">
        <v>4</v>
      </c>
      <c r="S20" s="166">
        <f t="shared" si="0"/>
        <v>96</v>
      </c>
      <c r="T20" s="46" t="s">
        <v>56</v>
      </c>
      <c r="U20" s="139">
        <f t="shared" si="1"/>
        <v>12</v>
      </c>
      <c r="V20" s="109"/>
    </row>
    <row r="21" s="22" customFormat="1" spans="1:22">
      <c r="A21" s="49" t="s">
        <v>39</v>
      </c>
      <c r="B21" s="50">
        <v>18.9</v>
      </c>
      <c r="C21" s="50">
        <v>10</v>
      </c>
      <c r="D21" s="50">
        <v>10</v>
      </c>
      <c r="E21" s="50">
        <v>5</v>
      </c>
      <c r="F21" s="50">
        <v>3.9</v>
      </c>
      <c r="G21" s="50">
        <v>3</v>
      </c>
      <c r="H21" s="50">
        <v>2.8</v>
      </c>
      <c r="I21" s="50">
        <v>23</v>
      </c>
      <c r="J21" s="50">
        <v>8.4</v>
      </c>
      <c r="K21" s="50">
        <v>3</v>
      </c>
      <c r="L21" s="84">
        <v>3.9</v>
      </c>
      <c r="M21" s="85">
        <v>3</v>
      </c>
      <c r="N21" s="43">
        <v>2</v>
      </c>
      <c r="O21" s="43">
        <v>1</v>
      </c>
      <c r="P21" s="43">
        <v>1</v>
      </c>
      <c r="Q21" s="43"/>
      <c r="R21" s="165">
        <v>3</v>
      </c>
      <c r="S21" s="166">
        <f t="shared" si="0"/>
        <v>101.9</v>
      </c>
      <c r="T21" s="139" t="s">
        <v>54</v>
      </c>
      <c r="U21" s="139">
        <f t="shared" si="1"/>
        <v>7</v>
      </c>
      <c r="V21" s="109"/>
    </row>
    <row r="22" s="22" customFormat="1" spans="1:22">
      <c r="A22" s="49" t="s">
        <v>40</v>
      </c>
      <c r="B22" s="50">
        <v>19.4</v>
      </c>
      <c r="C22" s="50">
        <v>9.9</v>
      </c>
      <c r="D22" s="50">
        <v>10</v>
      </c>
      <c r="E22" s="50">
        <v>4.7</v>
      </c>
      <c r="F22" s="50">
        <v>4</v>
      </c>
      <c r="G22" s="50">
        <v>3</v>
      </c>
      <c r="H22" s="50">
        <v>3</v>
      </c>
      <c r="I22" s="50">
        <v>21.2</v>
      </c>
      <c r="J22" s="50">
        <v>8.3</v>
      </c>
      <c r="K22" s="50">
        <v>3</v>
      </c>
      <c r="L22" s="86">
        <v>4</v>
      </c>
      <c r="M22" s="86">
        <v>3</v>
      </c>
      <c r="N22" s="43">
        <v>2.5</v>
      </c>
      <c r="O22" s="43">
        <v>1</v>
      </c>
      <c r="P22" s="43">
        <v>1</v>
      </c>
      <c r="Q22" s="43">
        <v>1</v>
      </c>
      <c r="R22" s="165">
        <v>5</v>
      </c>
      <c r="S22" s="166">
        <f t="shared" si="0"/>
        <v>104</v>
      </c>
      <c r="T22" s="46" t="s">
        <v>56</v>
      </c>
      <c r="U22" s="139">
        <f t="shared" si="1"/>
        <v>6</v>
      </c>
      <c r="V22" s="109"/>
    </row>
    <row r="23" s="22" customFormat="1" spans="1:22">
      <c r="A23" s="49" t="s">
        <v>41</v>
      </c>
      <c r="B23" s="50">
        <v>19.6</v>
      </c>
      <c r="C23" s="50">
        <v>9.9</v>
      </c>
      <c r="D23" s="50">
        <v>10</v>
      </c>
      <c r="E23" s="50">
        <v>5</v>
      </c>
      <c r="F23" s="50">
        <v>4</v>
      </c>
      <c r="G23" s="50">
        <v>3</v>
      </c>
      <c r="H23" s="50">
        <v>3</v>
      </c>
      <c r="I23" s="50">
        <v>24.3</v>
      </c>
      <c r="J23" s="50">
        <v>8.7</v>
      </c>
      <c r="K23" s="50">
        <v>3</v>
      </c>
      <c r="L23" s="84">
        <v>4</v>
      </c>
      <c r="M23" s="85">
        <v>3</v>
      </c>
      <c r="N23" s="43">
        <v>1</v>
      </c>
      <c r="O23" s="43">
        <v>1</v>
      </c>
      <c r="P23" s="43">
        <v>1</v>
      </c>
      <c r="Q23" s="43">
        <v>2</v>
      </c>
      <c r="R23" s="165">
        <v>4</v>
      </c>
      <c r="S23" s="166">
        <f t="shared" si="0"/>
        <v>106.5</v>
      </c>
      <c r="T23" s="46" t="s">
        <v>56</v>
      </c>
      <c r="U23" s="139">
        <f t="shared" si="1"/>
        <v>4</v>
      </c>
      <c r="V23" s="109"/>
    </row>
    <row r="24" s="22" customFormat="1" spans="1:22">
      <c r="A24" s="49" t="s">
        <v>42</v>
      </c>
      <c r="B24" s="50">
        <v>18.9</v>
      </c>
      <c r="C24" s="50">
        <v>9.7</v>
      </c>
      <c r="D24" s="50">
        <v>10</v>
      </c>
      <c r="E24" s="50">
        <v>4.9</v>
      </c>
      <c r="F24" s="50">
        <v>4</v>
      </c>
      <c r="G24" s="50">
        <v>3</v>
      </c>
      <c r="H24" s="50">
        <v>3</v>
      </c>
      <c r="I24" s="50">
        <v>22.6</v>
      </c>
      <c r="J24" s="50">
        <v>5.1</v>
      </c>
      <c r="K24" s="50">
        <v>3</v>
      </c>
      <c r="L24" s="86">
        <v>3.8</v>
      </c>
      <c r="M24" s="86">
        <v>3</v>
      </c>
      <c r="N24" s="43">
        <v>1</v>
      </c>
      <c r="O24" s="43">
        <v>1</v>
      </c>
      <c r="P24" s="43">
        <v>1</v>
      </c>
      <c r="Q24" s="43">
        <v>1</v>
      </c>
      <c r="R24" s="165">
        <v>2</v>
      </c>
      <c r="S24" s="166">
        <f t="shared" si="0"/>
        <v>97</v>
      </c>
      <c r="T24" s="46" t="s">
        <v>56</v>
      </c>
      <c r="U24" s="139">
        <f t="shared" si="1"/>
        <v>10</v>
      </c>
      <c r="V24" s="109"/>
    </row>
    <row r="25" s="22" customFormat="1" spans="1:22">
      <c r="A25" s="49" t="s">
        <v>43</v>
      </c>
      <c r="B25" s="50">
        <v>20</v>
      </c>
      <c r="C25" s="50">
        <v>10</v>
      </c>
      <c r="D25" s="50">
        <v>10</v>
      </c>
      <c r="E25" s="50">
        <v>4.9</v>
      </c>
      <c r="F25" s="50">
        <v>4</v>
      </c>
      <c r="G25" s="50">
        <v>3</v>
      </c>
      <c r="H25" s="50">
        <v>3</v>
      </c>
      <c r="I25" s="50">
        <v>23.4</v>
      </c>
      <c r="J25" s="50">
        <v>9</v>
      </c>
      <c r="K25" s="50">
        <v>3</v>
      </c>
      <c r="L25" s="84">
        <v>4</v>
      </c>
      <c r="M25" s="85">
        <v>3</v>
      </c>
      <c r="N25" s="43">
        <v>2</v>
      </c>
      <c r="O25" s="43">
        <v>1</v>
      </c>
      <c r="P25" s="43">
        <v>1</v>
      </c>
      <c r="Q25" s="43">
        <v>1</v>
      </c>
      <c r="R25" s="165">
        <v>4</v>
      </c>
      <c r="S25" s="166">
        <f t="shared" si="0"/>
        <v>106.3</v>
      </c>
      <c r="T25" s="152" t="s">
        <v>51</v>
      </c>
      <c r="U25" s="139">
        <f t="shared" si="1"/>
        <v>5</v>
      </c>
      <c r="V25" s="109"/>
    </row>
    <row r="26" s="22" customFormat="1" spans="1:22">
      <c r="A26" s="49" t="s">
        <v>44</v>
      </c>
      <c r="B26" s="50">
        <v>18.7</v>
      </c>
      <c r="C26" s="50">
        <v>9.7</v>
      </c>
      <c r="D26" s="50">
        <v>10</v>
      </c>
      <c r="E26" s="50">
        <v>4.9</v>
      </c>
      <c r="F26" s="50">
        <v>4</v>
      </c>
      <c r="G26" s="50">
        <v>3</v>
      </c>
      <c r="H26" s="50">
        <v>2.9</v>
      </c>
      <c r="I26" s="50">
        <v>20.6</v>
      </c>
      <c r="J26" s="50">
        <v>5.9</v>
      </c>
      <c r="K26" s="50">
        <v>3</v>
      </c>
      <c r="L26" s="86">
        <v>3.7</v>
      </c>
      <c r="M26" s="86">
        <v>2.9</v>
      </c>
      <c r="N26" s="43">
        <v>1</v>
      </c>
      <c r="O26" s="43">
        <v>1</v>
      </c>
      <c r="P26" s="43">
        <v>1</v>
      </c>
      <c r="Q26" s="43"/>
      <c r="R26" s="165">
        <v>2</v>
      </c>
      <c r="S26" s="166">
        <f t="shared" si="0"/>
        <v>94.3</v>
      </c>
      <c r="T26" s="46" t="s">
        <v>56</v>
      </c>
      <c r="U26" s="139">
        <f t="shared" si="1"/>
        <v>13</v>
      </c>
      <c r="V26" s="109"/>
    </row>
    <row r="27" s="22" customFormat="1" spans="1:22">
      <c r="A27" s="49" t="s">
        <v>45</v>
      </c>
      <c r="B27" s="50">
        <v>19.7</v>
      </c>
      <c r="C27" s="50">
        <v>9.9</v>
      </c>
      <c r="D27" s="50">
        <v>10</v>
      </c>
      <c r="E27" s="50">
        <v>4.8</v>
      </c>
      <c r="F27" s="50">
        <v>4</v>
      </c>
      <c r="G27" s="50">
        <v>2.4</v>
      </c>
      <c r="H27" s="50">
        <v>3</v>
      </c>
      <c r="I27" s="50">
        <v>21.4</v>
      </c>
      <c r="J27" s="50">
        <v>5.5</v>
      </c>
      <c r="K27" s="50">
        <v>3</v>
      </c>
      <c r="L27" s="84">
        <v>3.6</v>
      </c>
      <c r="M27" s="85">
        <v>3</v>
      </c>
      <c r="N27" s="43">
        <v>2.5</v>
      </c>
      <c r="O27" s="43"/>
      <c r="P27" s="43">
        <v>1</v>
      </c>
      <c r="Q27" s="43"/>
      <c r="R27" s="165">
        <v>3</v>
      </c>
      <c r="S27" s="166">
        <f t="shared" si="0"/>
        <v>96.8</v>
      </c>
      <c r="T27" s="46" t="s">
        <v>56</v>
      </c>
      <c r="U27" s="139">
        <f t="shared" si="1"/>
        <v>11</v>
      </c>
      <c r="V27" s="109"/>
    </row>
    <row r="28" s="22" customFormat="1" ht="16.15" customHeight="1" spans="1:22">
      <c r="A28" s="49" t="s">
        <v>46</v>
      </c>
      <c r="B28" s="50">
        <v>19.9</v>
      </c>
      <c r="C28" s="50">
        <v>9.9</v>
      </c>
      <c r="D28" s="50">
        <v>10</v>
      </c>
      <c r="E28" s="50">
        <v>4.9</v>
      </c>
      <c r="F28" s="50">
        <v>4</v>
      </c>
      <c r="G28" s="50">
        <v>3</v>
      </c>
      <c r="H28" s="50">
        <v>3</v>
      </c>
      <c r="I28" s="50">
        <v>24.3</v>
      </c>
      <c r="J28" s="50">
        <v>9.1</v>
      </c>
      <c r="K28" s="50">
        <v>3</v>
      </c>
      <c r="L28" s="86">
        <v>4</v>
      </c>
      <c r="M28" s="86">
        <v>3</v>
      </c>
      <c r="N28" s="43">
        <v>1</v>
      </c>
      <c r="O28" s="43">
        <v>1</v>
      </c>
      <c r="P28" s="43">
        <v>1</v>
      </c>
      <c r="Q28" s="43">
        <v>2</v>
      </c>
      <c r="R28" s="165">
        <v>5</v>
      </c>
      <c r="S28" s="166">
        <f t="shared" si="0"/>
        <v>108.1</v>
      </c>
      <c r="T28" s="152" t="s">
        <v>51</v>
      </c>
      <c r="U28" s="139">
        <f t="shared" si="1"/>
        <v>1</v>
      </c>
      <c r="V28" s="109"/>
    </row>
    <row r="29" s="22" customFormat="1" ht="16.15" customHeight="1" spans="1:22">
      <c r="A29" s="49" t="s">
        <v>47</v>
      </c>
      <c r="B29" s="50">
        <v>19.4</v>
      </c>
      <c r="C29" s="50">
        <v>10</v>
      </c>
      <c r="D29" s="50">
        <v>10</v>
      </c>
      <c r="E29" s="50">
        <v>5</v>
      </c>
      <c r="F29" s="50">
        <v>4</v>
      </c>
      <c r="G29" s="50">
        <v>3</v>
      </c>
      <c r="H29" s="50">
        <v>2.8</v>
      </c>
      <c r="I29" s="50">
        <v>23.5</v>
      </c>
      <c r="J29" s="50">
        <v>9.2</v>
      </c>
      <c r="K29" s="50">
        <v>3</v>
      </c>
      <c r="L29" s="84">
        <v>4</v>
      </c>
      <c r="M29" s="85">
        <v>3</v>
      </c>
      <c r="N29" s="43">
        <v>3</v>
      </c>
      <c r="O29" s="43">
        <v>1</v>
      </c>
      <c r="P29" s="43">
        <v>1</v>
      </c>
      <c r="Q29" s="43">
        <v>1</v>
      </c>
      <c r="R29" s="165">
        <v>5</v>
      </c>
      <c r="S29" s="166">
        <f t="shared" si="0"/>
        <v>107.9</v>
      </c>
      <c r="T29" s="152" t="s">
        <v>51</v>
      </c>
      <c r="U29" s="139">
        <f t="shared" si="1"/>
        <v>2</v>
      </c>
      <c r="V29" s="109"/>
    </row>
    <row r="30" s="22" customFormat="1" ht="16.15" customHeight="1" spans="1:22">
      <c r="A30" s="49" t="s">
        <v>48</v>
      </c>
      <c r="B30" s="50">
        <v>19.2</v>
      </c>
      <c r="C30" s="50">
        <v>9.6</v>
      </c>
      <c r="D30" s="50">
        <v>10</v>
      </c>
      <c r="E30" s="50">
        <v>4.9</v>
      </c>
      <c r="F30" s="50">
        <v>4</v>
      </c>
      <c r="G30" s="50">
        <v>3</v>
      </c>
      <c r="H30" s="50">
        <v>2.9</v>
      </c>
      <c r="I30" s="50">
        <v>22.6</v>
      </c>
      <c r="J30" s="50">
        <v>9</v>
      </c>
      <c r="K30" s="50">
        <v>3</v>
      </c>
      <c r="L30" s="86">
        <v>3.8</v>
      </c>
      <c r="M30" s="86">
        <v>3</v>
      </c>
      <c r="N30" s="43">
        <v>1</v>
      </c>
      <c r="O30" s="43">
        <v>1</v>
      </c>
      <c r="P30" s="43">
        <v>1</v>
      </c>
      <c r="Q30" s="43"/>
      <c r="R30" s="165">
        <v>3</v>
      </c>
      <c r="S30" s="166">
        <f t="shared" si="0"/>
        <v>101</v>
      </c>
      <c r="T30" s="139" t="s">
        <v>54</v>
      </c>
      <c r="U30" s="139">
        <f t="shared" si="1"/>
        <v>8</v>
      </c>
      <c r="V30" s="109"/>
    </row>
    <row r="31" s="22" customFormat="1" ht="16.15" customHeight="1" spans="1:22">
      <c r="A31" s="49" t="s">
        <v>49</v>
      </c>
      <c r="B31" s="50">
        <v>19</v>
      </c>
      <c r="C31" s="50">
        <v>9.9</v>
      </c>
      <c r="D31" s="50">
        <v>10</v>
      </c>
      <c r="E31" s="50">
        <v>4.9</v>
      </c>
      <c r="F31" s="50">
        <v>4</v>
      </c>
      <c r="G31" s="50">
        <v>3</v>
      </c>
      <c r="H31" s="50">
        <v>3</v>
      </c>
      <c r="I31" s="50">
        <v>21.9</v>
      </c>
      <c r="J31" s="50">
        <v>8.3</v>
      </c>
      <c r="K31" s="50">
        <v>3</v>
      </c>
      <c r="L31" s="84">
        <v>3.5</v>
      </c>
      <c r="M31" s="85">
        <v>2.9</v>
      </c>
      <c r="N31" s="43">
        <v>2.5</v>
      </c>
      <c r="O31" s="43">
        <v>1</v>
      </c>
      <c r="P31" s="43">
        <v>1</v>
      </c>
      <c r="Q31" s="43"/>
      <c r="R31" s="165">
        <v>3</v>
      </c>
      <c r="S31" s="166">
        <f t="shared" si="0"/>
        <v>100.9</v>
      </c>
      <c r="T31" s="139" t="s">
        <v>54</v>
      </c>
      <c r="U31" s="139">
        <f t="shared" si="1"/>
        <v>9</v>
      </c>
      <c r="V31" s="109"/>
    </row>
    <row r="32" s="22" customFormat="1" ht="16.15" customHeight="1" spans="1:22">
      <c r="A32" s="49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3"/>
      <c r="M32" s="3"/>
      <c r="N32" s="43"/>
      <c r="O32" s="43"/>
      <c r="P32" s="43"/>
      <c r="Q32" s="43"/>
      <c r="R32" s="165"/>
      <c r="S32" s="166"/>
      <c r="T32" s="46"/>
      <c r="U32" s="139" t="e">
        <f t="shared" si="1"/>
        <v>#N/A</v>
      </c>
      <c r="V32" s="109"/>
    </row>
    <row r="33" s="22" customFormat="1" ht="14.25" spans="1:21">
      <c r="A33" s="52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83"/>
      <c r="O33" s="83"/>
      <c r="P33" s="83"/>
      <c r="Q33" s="83"/>
      <c r="R33" s="83"/>
      <c r="S33" s="164"/>
      <c r="T33" s="48"/>
      <c r="U33" s="48"/>
    </row>
    <row r="34" s="22" customFormat="1" spans="1:22">
      <c r="A34" s="49" t="s">
        <v>50</v>
      </c>
      <c r="B34" s="53">
        <v>19.1</v>
      </c>
      <c r="C34" s="53">
        <v>9.9</v>
      </c>
      <c r="D34" s="53">
        <v>9.8</v>
      </c>
      <c r="E34" s="53">
        <v>4.9</v>
      </c>
      <c r="F34" s="53">
        <v>4</v>
      </c>
      <c r="G34" s="53">
        <v>3</v>
      </c>
      <c r="H34" s="53">
        <v>3</v>
      </c>
      <c r="I34" s="53">
        <v>24.2</v>
      </c>
      <c r="J34" s="53">
        <v>9.9</v>
      </c>
      <c r="K34" s="53">
        <v>3</v>
      </c>
      <c r="L34" s="53">
        <v>4</v>
      </c>
      <c r="M34" s="53">
        <v>3</v>
      </c>
      <c r="N34" s="53"/>
      <c r="O34" s="53">
        <v>2</v>
      </c>
      <c r="P34" s="53">
        <v>1</v>
      </c>
      <c r="Q34" s="53">
        <v>3</v>
      </c>
      <c r="R34" s="53">
        <v>4</v>
      </c>
      <c r="S34" s="166">
        <f t="shared" ref="S34:S48" si="2">SUM(B34:R34)</f>
        <v>107.8</v>
      </c>
      <c r="T34" s="152" t="s">
        <v>51</v>
      </c>
      <c r="U34" s="139">
        <f t="shared" ref="U34:U48" si="3">RANK(S34,$S$34:$S$48)</f>
        <v>2</v>
      </c>
      <c r="V34" s="111" t="s">
        <v>52</v>
      </c>
    </row>
    <row r="35" s="22" customFormat="1" spans="1:22">
      <c r="A35" s="49" t="s">
        <v>53</v>
      </c>
      <c r="B35" s="53">
        <v>19.1</v>
      </c>
      <c r="C35" s="53">
        <v>9.9</v>
      </c>
      <c r="D35" s="53">
        <v>9.8</v>
      </c>
      <c r="E35" s="53">
        <v>4.8</v>
      </c>
      <c r="F35" s="53">
        <v>4</v>
      </c>
      <c r="G35" s="53">
        <v>3</v>
      </c>
      <c r="H35" s="53">
        <v>2.7</v>
      </c>
      <c r="I35" s="53">
        <v>23.4</v>
      </c>
      <c r="J35" s="53">
        <v>8.3</v>
      </c>
      <c r="K35" s="53">
        <v>3</v>
      </c>
      <c r="L35" s="53">
        <v>3.7</v>
      </c>
      <c r="M35" s="53">
        <v>3</v>
      </c>
      <c r="N35" s="53"/>
      <c r="O35" s="53">
        <v>2</v>
      </c>
      <c r="P35" s="53">
        <v>1</v>
      </c>
      <c r="Q35" s="53">
        <v>2</v>
      </c>
      <c r="R35" s="53">
        <v>5</v>
      </c>
      <c r="S35" s="166">
        <f t="shared" si="2"/>
        <v>104.7</v>
      </c>
      <c r="T35" s="139" t="s">
        <v>54</v>
      </c>
      <c r="U35" s="139">
        <f t="shared" si="3"/>
        <v>6</v>
      </c>
      <c r="V35" s="111"/>
    </row>
    <row r="36" s="22" customFormat="1" spans="1:22">
      <c r="A36" s="49" t="s">
        <v>55</v>
      </c>
      <c r="B36" s="53">
        <v>10</v>
      </c>
      <c r="C36" s="53">
        <v>9.6</v>
      </c>
      <c r="D36" s="53">
        <v>9.5</v>
      </c>
      <c r="E36" s="53">
        <v>5</v>
      </c>
      <c r="F36" s="53">
        <v>3.8</v>
      </c>
      <c r="G36" s="53">
        <v>3</v>
      </c>
      <c r="H36" s="53">
        <v>2.7</v>
      </c>
      <c r="I36" s="53">
        <v>19.1</v>
      </c>
      <c r="J36" s="53">
        <v>4.5</v>
      </c>
      <c r="K36" s="53">
        <v>2.8</v>
      </c>
      <c r="L36" s="53">
        <v>3.5</v>
      </c>
      <c r="M36" s="53">
        <v>3</v>
      </c>
      <c r="N36" s="53"/>
      <c r="O36" s="53">
        <v>2</v>
      </c>
      <c r="P36" s="53"/>
      <c r="Q36" s="53"/>
      <c r="R36" s="53">
        <v>2</v>
      </c>
      <c r="S36" s="166">
        <f t="shared" si="2"/>
        <v>80.5</v>
      </c>
      <c r="T36" s="27" t="s">
        <v>56</v>
      </c>
      <c r="U36" s="139">
        <f t="shared" si="3"/>
        <v>15</v>
      </c>
      <c r="V36" s="111"/>
    </row>
    <row r="37" s="22" customFormat="1" spans="1:22">
      <c r="A37" s="49" t="s">
        <v>57</v>
      </c>
      <c r="B37" s="53">
        <v>19.5</v>
      </c>
      <c r="C37" s="53">
        <v>10</v>
      </c>
      <c r="D37" s="53">
        <v>9.8</v>
      </c>
      <c r="E37" s="53">
        <v>5</v>
      </c>
      <c r="F37" s="53">
        <v>4</v>
      </c>
      <c r="G37" s="53">
        <v>3</v>
      </c>
      <c r="H37" s="53">
        <v>2.8</v>
      </c>
      <c r="I37" s="53">
        <v>24.5</v>
      </c>
      <c r="J37" s="53">
        <v>9.9</v>
      </c>
      <c r="K37" s="53">
        <v>3</v>
      </c>
      <c r="L37" s="53">
        <v>4</v>
      </c>
      <c r="M37" s="53">
        <v>3</v>
      </c>
      <c r="N37" s="53"/>
      <c r="O37" s="53">
        <v>2</v>
      </c>
      <c r="P37" s="53">
        <v>1</v>
      </c>
      <c r="Q37" s="53">
        <v>2</v>
      </c>
      <c r="R37" s="53">
        <v>5</v>
      </c>
      <c r="S37" s="166">
        <f t="shared" si="2"/>
        <v>108.5</v>
      </c>
      <c r="T37" s="152" t="s">
        <v>51</v>
      </c>
      <c r="U37" s="139">
        <f t="shared" si="3"/>
        <v>1</v>
      </c>
      <c r="V37" s="111"/>
    </row>
    <row r="38" s="22" customFormat="1" spans="1:22">
      <c r="A38" s="49" t="s">
        <v>58</v>
      </c>
      <c r="B38" s="53">
        <v>16.5</v>
      </c>
      <c r="C38" s="53">
        <v>9.7</v>
      </c>
      <c r="D38" s="53">
        <v>9.2</v>
      </c>
      <c r="E38" s="53">
        <v>4.6</v>
      </c>
      <c r="F38" s="53">
        <v>4</v>
      </c>
      <c r="G38" s="53">
        <v>2.4</v>
      </c>
      <c r="H38" s="53">
        <v>1.7</v>
      </c>
      <c r="I38" s="53">
        <v>20.1</v>
      </c>
      <c r="J38" s="53">
        <v>9.4</v>
      </c>
      <c r="K38" s="53">
        <v>3</v>
      </c>
      <c r="L38" s="53">
        <v>3.7</v>
      </c>
      <c r="M38" s="53">
        <v>3</v>
      </c>
      <c r="N38" s="53"/>
      <c r="O38" s="53"/>
      <c r="P38" s="53">
        <v>1</v>
      </c>
      <c r="Q38" s="53"/>
      <c r="R38" s="53">
        <v>4</v>
      </c>
      <c r="S38" s="166">
        <f t="shared" si="2"/>
        <v>92.3</v>
      </c>
      <c r="T38" s="27" t="s">
        <v>56</v>
      </c>
      <c r="U38" s="139">
        <f t="shared" si="3"/>
        <v>13</v>
      </c>
      <c r="V38" s="111"/>
    </row>
    <row r="39" s="22" customFormat="1" spans="1:22">
      <c r="A39" s="49" t="s">
        <v>59</v>
      </c>
      <c r="B39" s="53">
        <v>18.6</v>
      </c>
      <c r="C39" s="53">
        <v>10</v>
      </c>
      <c r="D39" s="53">
        <v>9.5</v>
      </c>
      <c r="E39" s="53">
        <v>5</v>
      </c>
      <c r="F39" s="53">
        <v>4</v>
      </c>
      <c r="G39" s="53">
        <v>3</v>
      </c>
      <c r="H39" s="53">
        <v>2.9</v>
      </c>
      <c r="I39" s="53">
        <v>24.3</v>
      </c>
      <c r="J39" s="53">
        <v>8.8</v>
      </c>
      <c r="K39" s="53">
        <v>3</v>
      </c>
      <c r="L39" s="53">
        <v>4</v>
      </c>
      <c r="M39" s="53">
        <v>3</v>
      </c>
      <c r="N39" s="53"/>
      <c r="O39" s="53">
        <v>2</v>
      </c>
      <c r="P39" s="53">
        <v>1</v>
      </c>
      <c r="Q39" s="53"/>
      <c r="R39" s="53">
        <v>5</v>
      </c>
      <c r="S39" s="166">
        <f t="shared" si="2"/>
        <v>104.1</v>
      </c>
      <c r="T39" s="139" t="s">
        <v>54</v>
      </c>
      <c r="U39" s="139">
        <f t="shared" si="3"/>
        <v>7</v>
      </c>
      <c r="V39" s="111"/>
    </row>
    <row r="40" s="22" customFormat="1" spans="1:22">
      <c r="A40" s="49" t="s">
        <v>60</v>
      </c>
      <c r="B40" s="53">
        <v>19</v>
      </c>
      <c r="C40" s="53">
        <v>10</v>
      </c>
      <c r="D40" s="53">
        <v>9.8</v>
      </c>
      <c r="E40" s="53">
        <v>5</v>
      </c>
      <c r="F40" s="53">
        <v>4</v>
      </c>
      <c r="G40" s="53">
        <v>3</v>
      </c>
      <c r="H40" s="53">
        <v>2.9</v>
      </c>
      <c r="I40" s="53">
        <v>23.3</v>
      </c>
      <c r="J40" s="53">
        <v>10</v>
      </c>
      <c r="K40" s="53">
        <v>3</v>
      </c>
      <c r="L40" s="53">
        <v>4</v>
      </c>
      <c r="M40" s="53">
        <v>3</v>
      </c>
      <c r="N40" s="53"/>
      <c r="O40" s="53">
        <v>2</v>
      </c>
      <c r="P40" s="53">
        <v>1</v>
      </c>
      <c r="Q40" s="53">
        <v>0.7</v>
      </c>
      <c r="R40" s="53">
        <v>5</v>
      </c>
      <c r="S40" s="166">
        <f t="shared" si="2"/>
        <v>105.7</v>
      </c>
      <c r="T40" s="139" t="s">
        <v>54</v>
      </c>
      <c r="U40" s="139">
        <f t="shared" si="3"/>
        <v>3</v>
      </c>
      <c r="V40" s="111"/>
    </row>
    <row r="41" s="22" customFormat="1" spans="1:22">
      <c r="A41" s="49" t="s">
        <v>61</v>
      </c>
      <c r="B41" s="53">
        <v>19.3</v>
      </c>
      <c r="C41" s="53">
        <v>10</v>
      </c>
      <c r="D41" s="53">
        <v>9.6</v>
      </c>
      <c r="E41" s="53">
        <v>5</v>
      </c>
      <c r="F41" s="53">
        <v>4</v>
      </c>
      <c r="G41" s="53">
        <v>3</v>
      </c>
      <c r="H41" s="53">
        <v>2.8</v>
      </c>
      <c r="I41" s="53">
        <v>23.7</v>
      </c>
      <c r="J41" s="53">
        <v>9.9</v>
      </c>
      <c r="K41" s="53">
        <v>3</v>
      </c>
      <c r="L41" s="53">
        <v>3.8</v>
      </c>
      <c r="M41" s="53">
        <v>3</v>
      </c>
      <c r="N41" s="53"/>
      <c r="O41" s="53">
        <v>2</v>
      </c>
      <c r="P41" s="53">
        <v>1</v>
      </c>
      <c r="Q41" s="53">
        <v>1.3</v>
      </c>
      <c r="R41" s="53">
        <v>4</v>
      </c>
      <c r="S41" s="166">
        <f t="shared" si="2"/>
        <v>105.4</v>
      </c>
      <c r="T41" s="152" t="s">
        <v>51</v>
      </c>
      <c r="U41" s="139">
        <f t="shared" si="3"/>
        <v>5</v>
      </c>
      <c r="V41" s="111"/>
    </row>
    <row r="42" s="22" customFormat="1" spans="1:22">
      <c r="A42" s="49" t="s">
        <v>62</v>
      </c>
      <c r="B42" s="53">
        <v>19.3</v>
      </c>
      <c r="C42" s="53">
        <v>10</v>
      </c>
      <c r="D42" s="53">
        <v>9.8</v>
      </c>
      <c r="E42" s="53">
        <v>4.8</v>
      </c>
      <c r="F42" s="53">
        <v>4</v>
      </c>
      <c r="G42" s="53">
        <v>3</v>
      </c>
      <c r="H42" s="53">
        <v>2.9</v>
      </c>
      <c r="I42" s="53">
        <v>23.6</v>
      </c>
      <c r="J42" s="53">
        <v>8</v>
      </c>
      <c r="K42" s="53">
        <v>3</v>
      </c>
      <c r="L42" s="53">
        <v>3.9</v>
      </c>
      <c r="M42" s="53">
        <v>3</v>
      </c>
      <c r="N42" s="53"/>
      <c r="O42" s="53">
        <v>2</v>
      </c>
      <c r="P42" s="53">
        <v>1</v>
      </c>
      <c r="Q42" s="53"/>
      <c r="R42" s="53">
        <v>5</v>
      </c>
      <c r="S42" s="166">
        <f t="shared" si="2"/>
        <v>103.3</v>
      </c>
      <c r="T42" s="27" t="s">
        <v>56</v>
      </c>
      <c r="U42" s="139">
        <f t="shared" si="3"/>
        <v>8</v>
      </c>
      <c r="V42" s="111"/>
    </row>
    <row r="43" s="22" customFormat="1" ht="15" customHeight="1" spans="1:22">
      <c r="A43" s="49" t="s">
        <v>63</v>
      </c>
      <c r="B43" s="53">
        <v>17.5</v>
      </c>
      <c r="C43" s="53">
        <v>9.7</v>
      </c>
      <c r="D43" s="53">
        <v>9.6</v>
      </c>
      <c r="E43" s="53">
        <v>4.6</v>
      </c>
      <c r="F43" s="53">
        <v>3.9</v>
      </c>
      <c r="G43" s="53">
        <v>3</v>
      </c>
      <c r="H43" s="53">
        <v>2.6</v>
      </c>
      <c r="I43" s="53">
        <v>22</v>
      </c>
      <c r="J43" s="53">
        <v>6.7</v>
      </c>
      <c r="K43" s="53">
        <v>3</v>
      </c>
      <c r="L43" s="53">
        <v>3.7</v>
      </c>
      <c r="M43" s="53">
        <v>3</v>
      </c>
      <c r="N43" s="53"/>
      <c r="O43" s="53">
        <v>2</v>
      </c>
      <c r="P43" s="53">
        <v>1</v>
      </c>
      <c r="Q43" s="53"/>
      <c r="R43" s="53">
        <v>4</v>
      </c>
      <c r="S43" s="166">
        <f t="shared" si="2"/>
        <v>96.3</v>
      </c>
      <c r="T43" s="112" t="s">
        <v>56</v>
      </c>
      <c r="U43" s="139">
        <f t="shared" si="3"/>
        <v>9</v>
      </c>
      <c r="V43" s="111"/>
    </row>
    <row r="44" s="22" customFormat="1" ht="15" customHeight="1" spans="1:22">
      <c r="A44" s="49" t="s">
        <v>64</v>
      </c>
      <c r="B44" s="53">
        <v>19.2</v>
      </c>
      <c r="C44" s="53">
        <v>10</v>
      </c>
      <c r="D44" s="53">
        <v>9.8</v>
      </c>
      <c r="E44" s="53">
        <v>5</v>
      </c>
      <c r="F44" s="53">
        <v>4</v>
      </c>
      <c r="G44" s="53">
        <v>3</v>
      </c>
      <c r="H44" s="53">
        <v>2.9</v>
      </c>
      <c r="I44" s="53">
        <v>23.9</v>
      </c>
      <c r="J44" s="53">
        <v>8.9</v>
      </c>
      <c r="K44" s="53">
        <v>3</v>
      </c>
      <c r="L44" s="53">
        <v>3.9</v>
      </c>
      <c r="M44" s="53">
        <v>3</v>
      </c>
      <c r="N44" s="53"/>
      <c r="O44" s="53">
        <v>2</v>
      </c>
      <c r="P44" s="53">
        <v>1</v>
      </c>
      <c r="Q44" s="53">
        <v>1</v>
      </c>
      <c r="R44" s="53">
        <v>5</v>
      </c>
      <c r="S44" s="166">
        <f t="shared" si="2"/>
        <v>105.6</v>
      </c>
      <c r="T44" s="139" t="s">
        <v>54</v>
      </c>
      <c r="U44" s="139">
        <f t="shared" si="3"/>
        <v>4</v>
      </c>
      <c r="V44" s="111"/>
    </row>
    <row r="45" s="22" customFormat="1" ht="15" customHeight="1" spans="1:22">
      <c r="A45" s="49" t="s">
        <v>65</v>
      </c>
      <c r="B45" s="53">
        <v>15.7</v>
      </c>
      <c r="C45" s="53">
        <v>9.9</v>
      </c>
      <c r="D45" s="53">
        <v>9.7</v>
      </c>
      <c r="E45" s="53">
        <v>4.5</v>
      </c>
      <c r="F45" s="53">
        <v>4</v>
      </c>
      <c r="G45" s="53">
        <v>3</v>
      </c>
      <c r="H45" s="53">
        <v>2.6</v>
      </c>
      <c r="I45" s="53">
        <v>22.1</v>
      </c>
      <c r="J45" s="53">
        <v>4.7</v>
      </c>
      <c r="K45" s="53">
        <v>3</v>
      </c>
      <c r="L45" s="53">
        <v>3.7</v>
      </c>
      <c r="M45" s="53">
        <v>3</v>
      </c>
      <c r="N45" s="53"/>
      <c r="O45" s="53">
        <v>2</v>
      </c>
      <c r="P45" s="53">
        <v>1</v>
      </c>
      <c r="Q45" s="53"/>
      <c r="R45" s="53">
        <v>3</v>
      </c>
      <c r="S45" s="166">
        <f t="shared" si="2"/>
        <v>91.9</v>
      </c>
      <c r="T45" s="69" t="s">
        <v>56</v>
      </c>
      <c r="U45" s="141">
        <f t="shared" si="3"/>
        <v>14</v>
      </c>
      <c r="V45" s="111"/>
    </row>
    <row r="46" s="22" customFormat="1" ht="15" customHeight="1" spans="1:22">
      <c r="A46" s="49" t="s">
        <v>66</v>
      </c>
      <c r="B46" s="53">
        <v>15.1</v>
      </c>
      <c r="C46" s="53">
        <v>9.8</v>
      </c>
      <c r="D46" s="53">
        <v>9.2</v>
      </c>
      <c r="E46" s="53">
        <v>4.7</v>
      </c>
      <c r="F46" s="53">
        <v>4</v>
      </c>
      <c r="G46" s="53">
        <v>3</v>
      </c>
      <c r="H46" s="53">
        <v>2.9</v>
      </c>
      <c r="I46" s="53">
        <v>23</v>
      </c>
      <c r="J46" s="53">
        <v>7.8</v>
      </c>
      <c r="K46" s="53">
        <v>3</v>
      </c>
      <c r="L46" s="53">
        <v>3.6</v>
      </c>
      <c r="M46" s="53">
        <v>3</v>
      </c>
      <c r="N46" s="53"/>
      <c r="O46" s="53">
        <v>2</v>
      </c>
      <c r="P46" s="53">
        <v>1</v>
      </c>
      <c r="Q46" s="53"/>
      <c r="R46" s="53">
        <v>3</v>
      </c>
      <c r="S46" s="166">
        <f t="shared" si="2"/>
        <v>95.1</v>
      </c>
      <c r="T46" s="69" t="s">
        <v>56</v>
      </c>
      <c r="U46" s="141">
        <f t="shared" si="3"/>
        <v>11</v>
      </c>
      <c r="V46" s="111"/>
    </row>
    <row r="47" s="22" customFormat="1" ht="15" customHeight="1" spans="1:22">
      <c r="A47" s="49" t="s">
        <v>67</v>
      </c>
      <c r="B47" s="53">
        <v>17.9</v>
      </c>
      <c r="C47" s="53">
        <v>9.7</v>
      </c>
      <c r="D47" s="53">
        <v>9.7</v>
      </c>
      <c r="E47" s="53">
        <v>5</v>
      </c>
      <c r="F47" s="53">
        <v>3.9</v>
      </c>
      <c r="G47" s="53">
        <v>2.6</v>
      </c>
      <c r="H47" s="53">
        <v>3</v>
      </c>
      <c r="I47" s="53">
        <v>22.1</v>
      </c>
      <c r="J47" s="53">
        <v>8.6</v>
      </c>
      <c r="K47" s="53">
        <v>3</v>
      </c>
      <c r="L47" s="53">
        <v>3.8</v>
      </c>
      <c r="M47" s="53">
        <v>3</v>
      </c>
      <c r="N47" s="53"/>
      <c r="O47" s="53"/>
      <c r="P47" s="53">
        <v>1</v>
      </c>
      <c r="Q47" s="53"/>
      <c r="R47" s="53">
        <v>2</v>
      </c>
      <c r="S47" s="166">
        <f t="shared" si="2"/>
        <v>95.3</v>
      </c>
      <c r="T47" s="69" t="s">
        <v>56</v>
      </c>
      <c r="U47" s="141">
        <f t="shared" si="3"/>
        <v>10</v>
      </c>
      <c r="V47" s="111"/>
    </row>
    <row r="48" s="22" customFormat="1" ht="15" customHeight="1" spans="1:22">
      <c r="A48" s="49" t="s">
        <v>68</v>
      </c>
      <c r="B48" s="54">
        <v>19</v>
      </c>
      <c r="C48" s="54">
        <v>9.6</v>
      </c>
      <c r="D48" s="54">
        <v>9.2</v>
      </c>
      <c r="E48" s="54">
        <v>5</v>
      </c>
      <c r="F48" s="54">
        <v>3.9</v>
      </c>
      <c r="G48" s="54">
        <v>3</v>
      </c>
      <c r="H48" s="54">
        <v>3</v>
      </c>
      <c r="I48" s="54">
        <v>18.9</v>
      </c>
      <c r="J48" s="54">
        <v>7.6</v>
      </c>
      <c r="K48" s="54">
        <v>3</v>
      </c>
      <c r="L48" s="54">
        <v>3.8</v>
      </c>
      <c r="M48" s="54">
        <v>3</v>
      </c>
      <c r="N48" s="54"/>
      <c r="O48" s="54">
        <v>2</v>
      </c>
      <c r="P48" s="54">
        <v>1</v>
      </c>
      <c r="Q48" s="54"/>
      <c r="R48" s="54">
        <v>2</v>
      </c>
      <c r="S48" s="166">
        <f t="shared" si="2"/>
        <v>94</v>
      </c>
      <c r="T48" s="69" t="s">
        <v>56</v>
      </c>
      <c r="U48" s="141">
        <f t="shared" si="3"/>
        <v>12</v>
      </c>
      <c r="V48" s="111"/>
    </row>
    <row r="49" s="22" customFormat="1" ht="20.1" customHeight="1" spans="1:21">
      <c r="A49" s="55" t="s">
        <v>177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114"/>
    </row>
    <row r="50" s="22" customFormat="1" ht="21" customHeight="1" spans="1:21">
      <c r="A50" s="57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115"/>
    </row>
    <row r="51" s="22" customFormat="1" ht="14.25" spans="1:18">
      <c r="A51" s="127" t="s">
        <v>70</v>
      </c>
      <c r="B51" s="60" t="s">
        <v>71</v>
      </c>
      <c r="C51" s="128" t="s">
        <v>138</v>
      </c>
      <c r="D51" s="128" t="s">
        <v>141</v>
      </c>
      <c r="E51" s="128" t="s">
        <v>98</v>
      </c>
      <c r="F51" s="128" t="s">
        <v>100</v>
      </c>
      <c r="G51" s="128" t="s">
        <v>178</v>
      </c>
      <c r="H51" s="128" t="s">
        <v>144</v>
      </c>
      <c r="I51" s="128" t="s">
        <v>179</v>
      </c>
      <c r="J51" s="128" t="s">
        <v>104</v>
      </c>
      <c r="K51" s="128" t="s">
        <v>166</v>
      </c>
      <c r="L51" s="128" t="s">
        <v>180</v>
      </c>
      <c r="M51" s="128"/>
      <c r="N51" s="87"/>
      <c r="O51" s="87"/>
      <c r="P51" s="87"/>
      <c r="Q51" s="135"/>
      <c r="R51" s="167"/>
    </row>
    <row r="52" s="22" customFormat="1" ht="45" customHeight="1" spans="1:18">
      <c r="A52" s="127"/>
      <c r="B52" s="62" t="s">
        <v>72</v>
      </c>
      <c r="C52" s="129" t="s">
        <v>106</v>
      </c>
      <c r="D52" s="129" t="s">
        <v>107</v>
      </c>
      <c r="E52" s="129" t="s">
        <v>107</v>
      </c>
      <c r="F52" s="129" t="s">
        <v>109</v>
      </c>
      <c r="G52" s="129" t="s">
        <v>110</v>
      </c>
      <c r="H52" s="129" t="s">
        <v>111</v>
      </c>
      <c r="I52" s="129" t="s">
        <v>111</v>
      </c>
      <c r="J52" s="129" t="s">
        <v>112</v>
      </c>
      <c r="K52" s="129" t="s">
        <v>112</v>
      </c>
      <c r="L52" s="129" t="s">
        <v>112</v>
      </c>
      <c r="M52" s="137"/>
      <c r="N52" s="29"/>
      <c r="O52" s="29"/>
      <c r="P52" s="29"/>
      <c r="Q52" s="81"/>
      <c r="R52" s="3"/>
    </row>
    <row r="53" s="22" customFormat="1" spans="1:18">
      <c r="A53" s="127"/>
      <c r="B53" s="60" t="s">
        <v>73</v>
      </c>
      <c r="C53" s="137" t="s">
        <v>148</v>
      </c>
      <c r="D53" s="137" t="s">
        <v>113</v>
      </c>
      <c r="E53" s="137" t="s">
        <v>115</v>
      </c>
      <c r="F53" s="137" t="s">
        <v>181</v>
      </c>
      <c r="G53" s="137" t="s">
        <v>118</v>
      </c>
      <c r="H53" s="137" t="s">
        <v>182</v>
      </c>
      <c r="I53" s="137" t="s">
        <v>150</v>
      </c>
      <c r="J53" s="137" t="s">
        <v>183</v>
      </c>
      <c r="K53" s="137" t="s">
        <v>184</v>
      </c>
      <c r="L53" s="137" t="s">
        <v>185</v>
      </c>
      <c r="M53" s="138"/>
      <c r="N53" s="138"/>
      <c r="O53" s="3"/>
      <c r="P53" s="3"/>
      <c r="Q53" s="3"/>
      <c r="R53" s="3"/>
    </row>
    <row r="54" s="22" customFormat="1" ht="35.1" customHeight="1" spans="1:18">
      <c r="A54" s="127"/>
      <c r="B54" s="3" t="s">
        <v>72</v>
      </c>
      <c r="C54" s="129" t="s">
        <v>123</v>
      </c>
      <c r="D54" s="129" t="s">
        <v>123</v>
      </c>
      <c r="E54" s="129" t="s">
        <v>125</v>
      </c>
      <c r="F54" s="129" t="s">
        <v>126</v>
      </c>
      <c r="G54" s="129" t="s">
        <v>126</v>
      </c>
      <c r="H54" s="129" t="s">
        <v>186</v>
      </c>
      <c r="I54" s="129" t="s">
        <v>127</v>
      </c>
      <c r="J54" s="129" t="s">
        <v>128</v>
      </c>
      <c r="K54" s="129" t="s">
        <v>128</v>
      </c>
      <c r="L54" s="129" t="s">
        <v>155</v>
      </c>
      <c r="M54" s="138"/>
      <c r="N54" s="138"/>
      <c r="O54" s="3"/>
      <c r="P54" s="3"/>
      <c r="Q54" s="3"/>
      <c r="R54" s="3"/>
    </row>
    <row r="55" s="22" customFormat="1" spans="1:18">
      <c r="A55" s="127"/>
      <c r="B55" s="66" t="s">
        <v>74</v>
      </c>
      <c r="C55" s="131" t="s">
        <v>75</v>
      </c>
      <c r="D55" s="131" t="s">
        <v>76</v>
      </c>
      <c r="E55" s="129" t="s">
        <v>77</v>
      </c>
      <c r="F55" s="129" t="s">
        <v>78</v>
      </c>
      <c r="G55" s="129" t="s">
        <v>156</v>
      </c>
      <c r="H55" s="129" t="s">
        <v>130</v>
      </c>
      <c r="I55" s="129" t="s">
        <v>79</v>
      </c>
      <c r="J55" s="129" t="s">
        <v>187</v>
      </c>
      <c r="K55" s="129" t="s">
        <v>84</v>
      </c>
      <c r="L55" s="129" t="s">
        <v>131</v>
      </c>
      <c r="M55" s="137"/>
      <c r="N55" s="3"/>
      <c r="O55" s="3"/>
      <c r="P55" s="3"/>
      <c r="Q55" s="3"/>
      <c r="R55" s="3"/>
    </row>
    <row r="56" s="22" customFormat="1" ht="38.1" customHeight="1" spans="1:18">
      <c r="A56" s="132"/>
      <c r="B56" s="66" t="s">
        <v>72</v>
      </c>
      <c r="C56" s="129" t="s">
        <v>85</v>
      </c>
      <c r="D56" s="129" t="s">
        <v>85</v>
      </c>
      <c r="E56" s="129" t="s">
        <v>85</v>
      </c>
      <c r="F56" s="129" t="s">
        <v>86</v>
      </c>
      <c r="G56" s="129" t="s">
        <v>86</v>
      </c>
      <c r="H56" s="129" t="s">
        <v>87</v>
      </c>
      <c r="I56" s="129" t="s">
        <v>87</v>
      </c>
      <c r="J56" s="129" t="s">
        <v>188</v>
      </c>
      <c r="K56" s="129" t="s">
        <v>91</v>
      </c>
      <c r="L56" s="129" t="s">
        <v>134</v>
      </c>
      <c r="M56" s="137"/>
      <c r="N56" s="3"/>
      <c r="O56" s="3"/>
      <c r="P56" s="3"/>
      <c r="Q56" s="3"/>
      <c r="R56" s="3"/>
    </row>
  </sheetData>
  <mergeCells count="31">
    <mergeCell ref="A1:U1"/>
    <mergeCell ref="B2:H2"/>
    <mergeCell ref="I2:J2"/>
    <mergeCell ref="K2:M2"/>
    <mergeCell ref="N2:R2"/>
    <mergeCell ref="A2:A4"/>
    <mergeCell ref="A51:A56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2:S4"/>
    <mergeCell ref="T2:T4"/>
    <mergeCell ref="U2:U4"/>
    <mergeCell ref="V5:V17"/>
    <mergeCell ref="V19:V32"/>
    <mergeCell ref="V34:V48"/>
    <mergeCell ref="A49:U50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6"/>
  <sheetViews>
    <sheetView workbookViewId="0">
      <selection activeCell="T34" sqref="T34:T48"/>
    </sheetView>
  </sheetViews>
  <sheetFormatPr defaultColWidth="9" defaultRowHeight="13.5"/>
  <cols>
    <col min="1" max="1" width="8.5" style="22" customWidth="1"/>
    <col min="2" max="3" width="9.25" style="22" customWidth="1"/>
    <col min="4" max="4" width="7" style="22" customWidth="1"/>
    <col min="5" max="5" width="6.875" style="22" customWidth="1"/>
    <col min="6" max="6" width="7.75" style="22" customWidth="1"/>
    <col min="7" max="7" width="9.25" style="22" customWidth="1"/>
    <col min="8" max="8" width="7.25" style="22" customWidth="1"/>
    <col min="9" max="9" width="8" style="22" customWidth="1"/>
    <col min="10" max="17" width="9.25" style="22" customWidth="1"/>
    <col min="18" max="18" width="11.5" style="22" customWidth="1"/>
    <col min="19" max="19" width="13" style="22" customWidth="1"/>
    <col min="20" max="20" width="8.125" style="22" customWidth="1"/>
    <col min="21" max="21" width="7.875" style="22" hidden="1" customWidth="1"/>
    <col min="22" max="22" width="17.75" style="22" customWidth="1"/>
    <col min="23" max="16384" width="9" style="22"/>
  </cols>
  <sheetData>
    <row r="1" s="22" customFormat="1" ht="36.75" customHeight="1" spans="1:21">
      <c r="A1" s="25" t="s">
        <v>189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="22" customFormat="1" ht="18.4" customHeight="1" spans="1:21">
      <c r="A2" s="157" t="s">
        <v>1</v>
      </c>
      <c r="B2" s="158" t="s">
        <v>2</v>
      </c>
      <c r="C2" s="159"/>
      <c r="D2" s="159"/>
      <c r="E2" s="159"/>
      <c r="F2" s="159"/>
      <c r="G2" s="159"/>
      <c r="H2" s="60"/>
      <c r="I2" s="158" t="s">
        <v>3</v>
      </c>
      <c r="J2" s="60"/>
      <c r="K2" s="158" t="s">
        <v>4</v>
      </c>
      <c r="L2" s="159"/>
      <c r="M2" s="60"/>
      <c r="N2" s="158" t="s">
        <v>5</v>
      </c>
      <c r="O2" s="159"/>
      <c r="P2" s="159"/>
      <c r="Q2" s="159"/>
      <c r="R2" s="60"/>
      <c r="S2" s="161" t="s">
        <v>6</v>
      </c>
      <c r="T2" s="161" t="s">
        <v>7</v>
      </c>
      <c r="U2" s="2" t="s">
        <v>175</v>
      </c>
    </row>
    <row r="3" s="22" customFormat="1" ht="18" customHeight="1" spans="1:21">
      <c r="A3" s="157"/>
      <c r="B3" s="27" t="s">
        <v>8</v>
      </c>
      <c r="C3" s="27" t="s">
        <v>9</v>
      </c>
      <c r="D3" s="27" t="s">
        <v>10</v>
      </c>
      <c r="E3" s="27" t="s">
        <v>11</v>
      </c>
      <c r="F3" s="112" t="s">
        <v>12</v>
      </c>
      <c r="G3" s="112" t="s">
        <v>13</v>
      </c>
      <c r="H3" s="27" t="s">
        <v>14</v>
      </c>
      <c r="I3" s="27" t="s">
        <v>15</v>
      </c>
      <c r="J3" s="27" t="s">
        <v>16</v>
      </c>
      <c r="K3" s="27" t="s">
        <v>17</v>
      </c>
      <c r="L3" s="27" t="s">
        <v>18</v>
      </c>
      <c r="M3" s="27" t="s">
        <v>19</v>
      </c>
      <c r="N3" s="27" t="s">
        <v>20</v>
      </c>
      <c r="O3" s="112" t="s">
        <v>21</v>
      </c>
      <c r="P3" s="69" t="s">
        <v>176</v>
      </c>
      <c r="Q3" s="27" t="s">
        <v>22</v>
      </c>
      <c r="R3" s="69" t="s">
        <v>23</v>
      </c>
      <c r="S3" s="161"/>
      <c r="T3" s="161"/>
      <c r="U3" s="2"/>
    </row>
    <row r="4" s="22" customFormat="1" ht="18" customHeight="1" spans="1:21">
      <c r="A4" s="154"/>
      <c r="B4" s="29"/>
      <c r="C4" s="29"/>
      <c r="D4" s="29"/>
      <c r="E4" s="29"/>
      <c r="F4" s="154"/>
      <c r="G4" s="154"/>
      <c r="H4" s="29"/>
      <c r="I4" s="29"/>
      <c r="J4" s="29"/>
      <c r="K4" s="29"/>
      <c r="L4" s="29"/>
      <c r="M4" s="29"/>
      <c r="N4" s="29"/>
      <c r="O4" s="154"/>
      <c r="P4" s="69"/>
      <c r="Q4" s="29"/>
      <c r="R4" s="69"/>
      <c r="S4" s="162"/>
      <c r="T4" s="162"/>
      <c r="U4" s="2"/>
    </row>
    <row r="5" s="22" customFormat="1" spans="1:22">
      <c r="A5" s="69" t="s">
        <v>24</v>
      </c>
      <c r="B5" s="43">
        <v>20</v>
      </c>
      <c r="C5" s="43">
        <v>10</v>
      </c>
      <c r="D5" s="43">
        <v>10</v>
      </c>
      <c r="E5" s="43">
        <v>5</v>
      </c>
      <c r="F5" s="124">
        <v>3.6</v>
      </c>
      <c r="G5" s="78">
        <v>3</v>
      </c>
      <c r="H5" s="46">
        <v>3</v>
      </c>
      <c r="I5" s="78">
        <v>23.2</v>
      </c>
      <c r="J5" s="78">
        <v>8.9</v>
      </c>
      <c r="K5" s="79">
        <v>3</v>
      </c>
      <c r="L5" s="80">
        <v>4</v>
      </c>
      <c r="M5" s="81">
        <v>3</v>
      </c>
      <c r="N5" s="82"/>
      <c r="O5" s="82">
        <v>1</v>
      </c>
      <c r="P5" s="82">
        <v>1</v>
      </c>
      <c r="Q5" s="78">
        <v>2</v>
      </c>
      <c r="R5" s="78">
        <v>2.5</v>
      </c>
      <c r="S5" s="163">
        <f t="shared" ref="S5:S17" si="0">SUM(B5:R5)</f>
        <v>103.2</v>
      </c>
      <c r="T5" s="46" t="s">
        <v>56</v>
      </c>
      <c r="U5" s="141">
        <f>RANK(S5,$S$5:$S$17)</f>
        <v>5</v>
      </c>
      <c r="V5" s="97" t="s">
        <v>93</v>
      </c>
    </row>
    <row r="6" s="22" customFormat="1" spans="1:22">
      <c r="A6" s="69" t="s">
        <v>25</v>
      </c>
      <c r="B6" s="43">
        <v>19.7</v>
      </c>
      <c r="C6" s="43">
        <v>10</v>
      </c>
      <c r="D6" s="43">
        <v>9.9</v>
      </c>
      <c r="E6" s="43">
        <v>5</v>
      </c>
      <c r="F6" s="124">
        <v>3.9</v>
      </c>
      <c r="G6" s="78">
        <v>3</v>
      </c>
      <c r="H6" s="46">
        <v>2.6</v>
      </c>
      <c r="I6" s="78">
        <v>23.2</v>
      </c>
      <c r="J6" s="78">
        <v>9.3</v>
      </c>
      <c r="K6" s="79">
        <v>3</v>
      </c>
      <c r="L6" s="80">
        <v>4</v>
      </c>
      <c r="M6" s="81">
        <v>3</v>
      </c>
      <c r="N6" s="82"/>
      <c r="O6" s="82">
        <v>1</v>
      </c>
      <c r="P6" s="82">
        <v>1</v>
      </c>
      <c r="Q6" s="78">
        <v>1</v>
      </c>
      <c r="R6" s="78">
        <v>4</v>
      </c>
      <c r="S6" s="163">
        <f t="shared" si="0"/>
        <v>103.6</v>
      </c>
      <c r="T6" s="139" t="s">
        <v>54</v>
      </c>
      <c r="U6" s="141">
        <f>RANK(S6,$S$5:$S$17)</f>
        <v>4</v>
      </c>
      <c r="V6" s="97"/>
    </row>
    <row r="7" s="22" customFormat="1" ht="17.1" customHeight="1" spans="1:22">
      <c r="A7" s="69" t="s">
        <v>26</v>
      </c>
      <c r="B7" s="43">
        <v>19.8</v>
      </c>
      <c r="C7" s="43">
        <v>9.9</v>
      </c>
      <c r="D7" s="43">
        <v>9.9</v>
      </c>
      <c r="E7" s="43">
        <v>5</v>
      </c>
      <c r="F7" s="124">
        <v>4</v>
      </c>
      <c r="G7" s="78">
        <v>3</v>
      </c>
      <c r="H7" s="46">
        <v>3</v>
      </c>
      <c r="I7" s="78">
        <v>23.9</v>
      </c>
      <c r="J7" s="78">
        <v>9.7</v>
      </c>
      <c r="K7" s="79">
        <v>3</v>
      </c>
      <c r="L7" s="80">
        <v>4</v>
      </c>
      <c r="M7" s="81">
        <v>3</v>
      </c>
      <c r="N7" s="82"/>
      <c r="O7" s="82">
        <v>1</v>
      </c>
      <c r="P7" s="82">
        <v>1</v>
      </c>
      <c r="Q7" s="78">
        <v>1</v>
      </c>
      <c r="R7" s="78">
        <v>3.5</v>
      </c>
      <c r="S7" s="163">
        <f t="shared" si="0"/>
        <v>104.7</v>
      </c>
      <c r="T7" s="152" t="s">
        <v>51</v>
      </c>
      <c r="U7" s="141">
        <f>RANK(S7,$S$5:$S$17)</f>
        <v>2</v>
      </c>
      <c r="V7" s="97"/>
    </row>
    <row r="8" s="22" customFormat="1" ht="16.15" customHeight="1" spans="1:22">
      <c r="A8" s="27" t="s">
        <v>27</v>
      </c>
      <c r="B8" s="43">
        <v>18.3</v>
      </c>
      <c r="C8" s="43">
        <v>9.9</v>
      </c>
      <c r="D8" s="43">
        <v>10</v>
      </c>
      <c r="E8" s="43">
        <v>4.9</v>
      </c>
      <c r="F8" s="106">
        <v>3.8</v>
      </c>
      <c r="G8" s="78">
        <v>3</v>
      </c>
      <c r="H8" s="46">
        <v>3</v>
      </c>
      <c r="I8" s="78">
        <v>23.1</v>
      </c>
      <c r="J8" s="78">
        <v>8.8</v>
      </c>
      <c r="K8" s="79">
        <v>2.9</v>
      </c>
      <c r="L8" s="80">
        <v>2.5</v>
      </c>
      <c r="M8" s="81">
        <v>3</v>
      </c>
      <c r="N8" s="82"/>
      <c r="O8" s="82">
        <v>1</v>
      </c>
      <c r="P8" s="82">
        <v>1</v>
      </c>
      <c r="Q8" s="78">
        <v>1</v>
      </c>
      <c r="R8" s="78">
        <v>4</v>
      </c>
      <c r="S8" s="163">
        <f t="shared" si="0"/>
        <v>100.2</v>
      </c>
      <c r="T8" s="46" t="s">
        <v>56</v>
      </c>
      <c r="U8" s="139">
        <f>RANK(S8,$S$5:$S$17)</f>
        <v>9</v>
      </c>
      <c r="V8" s="97"/>
    </row>
    <row r="9" s="22" customFormat="1" ht="14.1" customHeight="1" spans="1:22">
      <c r="A9" s="69" t="s">
        <v>28</v>
      </c>
      <c r="B9" s="43">
        <v>17.7</v>
      </c>
      <c r="C9" s="43">
        <v>9.9</v>
      </c>
      <c r="D9" s="43">
        <v>10</v>
      </c>
      <c r="E9" s="43">
        <v>5</v>
      </c>
      <c r="F9" s="106">
        <v>3.9</v>
      </c>
      <c r="G9" s="78">
        <v>3</v>
      </c>
      <c r="H9" s="46">
        <v>3</v>
      </c>
      <c r="I9" s="78">
        <v>22.6</v>
      </c>
      <c r="J9" s="78">
        <v>8.6</v>
      </c>
      <c r="K9" s="79">
        <v>3</v>
      </c>
      <c r="L9" s="80">
        <v>4</v>
      </c>
      <c r="M9" s="81">
        <v>2.6</v>
      </c>
      <c r="N9" s="82"/>
      <c r="O9" s="82">
        <v>1</v>
      </c>
      <c r="P9" s="82">
        <v>0</v>
      </c>
      <c r="Q9" s="78">
        <v>0</v>
      </c>
      <c r="R9" s="78">
        <v>2.5</v>
      </c>
      <c r="S9" s="163">
        <f t="shared" si="0"/>
        <v>96.8</v>
      </c>
      <c r="T9" s="46" t="s">
        <v>56</v>
      </c>
      <c r="U9" s="141">
        <f>RANK(S9,$S$5:$S$17)</f>
        <v>12</v>
      </c>
      <c r="V9" s="97"/>
    </row>
    <row r="10" s="22" customFormat="1" ht="14.1" customHeight="1" spans="1:22">
      <c r="A10" s="69" t="s">
        <v>29</v>
      </c>
      <c r="B10" s="43">
        <v>19.4</v>
      </c>
      <c r="C10" s="43">
        <v>9.9</v>
      </c>
      <c r="D10" s="43">
        <v>10</v>
      </c>
      <c r="E10" s="43">
        <v>5</v>
      </c>
      <c r="F10" s="44">
        <v>4</v>
      </c>
      <c r="G10" s="78">
        <v>3</v>
      </c>
      <c r="H10" s="46">
        <v>1.3</v>
      </c>
      <c r="I10" s="78">
        <v>23.6</v>
      </c>
      <c r="J10" s="78">
        <v>9.7</v>
      </c>
      <c r="K10" s="79">
        <v>3</v>
      </c>
      <c r="L10" s="80">
        <v>4</v>
      </c>
      <c r="M10" s="81">
        <v>2.9</v>
      </c>
      <c r="N10" s="82"/>
      <c r="O10" s="82">
        <v>1</v>
      </c>
      <c r="P10" s="82">
        <v>1</v>
      </c>
      <c r="Q10" s="78">
        <v>0</v>
      </c>
      <c r="R10" s="78">
        <v>2.5</v>
      </c>
      <c r="S10" s="163">
        <f t="shared" si="0"/>
        <v>100.3</v>
      </c>
      <c r="T10" s="139" t="s">
        <v>54</v>
      </c>
      <c r="U10" s="141">
        <f>RANK(S10,$S$5:$S$17)</f>
        <v>8</v>
      </c>
      <c r="V10" s="97"/>
    </row>
    <row r="11" s="22" customFormat="1" ht="14.1" customHeight="1" spans="1:22">
      <c r="A11" s="27" t="s">
        <v>30</v>
      </c>
      <c r="B11" s="43">
        <v>19.1</v>
      </c>
      <c r="C11" s="43">
        <v>9.8</v>
      </c>
      <c r="D11" s="43">
        <v>10</v>
      </c>
      <c r="E11" s="43">
        <v>4.7</v>
      </c>
      <c r="F11" s="44">
        <v>3.6</v>
      </c>
      <c r="G11" s="78">
        <v>3</v>
      </c>
      <c r="H11" s="46">
        <v>3</v>
      </c>
      <c r="I11" s="78">
        <v>23.3</v>
      </c>
      <c r="J11" s="78">
        <v>10</v>
      </c>
      <c r="K11" s="79">
        <v>3</v>
      </c>
      <c r="L11" s="80">
        <v>2.5</v>
      </c>
      <c r="M11" s="81">
        <v>2.9</v>
      </c>
      <c r="N11" s="82"/>
      <c r="O11" s="82">
        <v>1</v>
      </c>
      <c r="P11" s="82">
        <v>1</v>
      </c>
      <c r="Q11" s="78">
        <v>0</v>
      </c>
      <c r="R11" s="78">
        <v>2.5</v>
      </c>
      <c r="S11" s="163">
        <f t="shared" si="0"/>
        <v>99.4</v>
      </c>
      <c r="T11" s="46" t="s">
        <v>56</v>
      </c>
      <c r="U11" s="139">
        <f>RANK(S11,$S$5:$S$17)</f>
        <v>10</v>
      </c>
      <c r="V11" s="97"/>
    </row>
    <row r="12" s="22" customFormat="1" ht="14.1" customHeight="1" spans="1:22">
      <c r="A12" s="69" t="s">
        <v>31</v>
      </c>
      <c r="B12" s="43">
        <v>17.8</v>
      </c>
      <c r="C12" s="43">
        <v>10</v>
      </c>
      <c r="D12" s="43">
        <v>10</v>
      </c>
      <c r="E12" s="43">
        <v>4.7</v>
      </c>
      <c r="F12" s="44">
        <v>2.2</v>
      </c>
      <c r="G12" s="78">
        <v>3</v>
      </c>
      <c r="H12" s="46">
        <v>1.2</v>
      </c>
      <c r="I12" s="78">
        <v>21.4</v>
      </c>
      <c r="J12" s="78">
        <v>8.3</v>
      </c>
      <c r="K12" s="79">
        <v>3</v>
      </c>
      <c r="L12" s="80">
        <v>4</v>
      </c>
      <c r="M12" s="81">
        <v>2.8</v>
      </c>
      <c r="N12" s="82"/>
      <c r="O12" s="82">
        <v>1</v>
      </c>
      <c r="P12" s="82">
        <v>1</v>
      </c>
      <c r="Q12" s="78">
        <v>0</v>
      </c>
      <c r="R12" s="78">
        <v>3.5</v>
      </c>
      <c r="S12" s="163">
        <f t="shared" si="0"/>
        <v>93.9</v>
      </c>
      <c r="T12" s="46" t="s">
        <v>56</v>
      </c>
      <c r="U12" s="141">
        <f>RANK(S12,$S$5:$S$17)</f>
        <v>13</v>
      </c>
      <c r="V12" s="97"/>
    </row>
    <row r="13" s="22" customFormat="1" ht="14.1" customHeight="1" spans="1:22">
      <c r="A13" s="69" t="s">
        <v>32</v>
      </c>
      <c r="B13" s="43">
        <v>18.3</v>
      </c>
      <c r="C13" s="43">
        <v>9.9</v>
      </c>
      <c r="D13" s="43">
        <v>10</v>
      </c>
      <c r="E13" s="43">
        <v>5</v>
      </c>
      <c r="F13" s="44">
        <v>3.8</v>
      </c>
      <c r="G13" s="78">
        <v>3</v>
      </c>
      <c r="H13" s="46">
        <v>3</v>
      </c>
      <c r="I13" s="78">
        <v>23.1</v>
      </c>
      <c r="J13" s="78">
        <v>8.9</v>
      </c>
      <c r="K13" s="79">
        <v>3</v>
      </c>
      <c r="L13" s="80">
        <v>4</v>
      </c>
      <c r="M13" s="81">
        <v>2.7</v>
      </c>
      <c r="N13" s="82"/>
      <c r="O13" s="82">
        <v>1</v>
      </c>
      <c r="P13" s="82">
        <v>1</v>
      </c>
      <c r="Q13" s="78">
        <v>2</v>
      </c>
      <c r="R13" s="78">
        <v>4</v>
      </c>
      <c r="S13" s="163">
        <f t="shared" si="0"/>
        <v>102.7</v>
      </c>
      <c r="T13" s="139" t="s">
        <v>54</v>
      </c>
      <c r="U13" s="141">
        <f>RANK(S13,$S$5:$S$17)</f>
        <v>6</v>
      </c>
      <c r="V13" s="97"/>
    </row>
    <row r="14" s="22" customFormat="1" ht="14.1" customHeight="1" spans="1:22">
      <c r="A14" s="69" t="s">
        <v>33</v>
      </c>
      <c r="B14" s="43">
        <v>19.5</v>
      </c>
      <c r="C14" s="43">
        <v>10</v>
      </c>
      <c r="D14" s="43">
        <v>10</v>
      </c>
      <c r="E14" s="43">
        <v>5</v>
      </c>
      <c r="F14" s="44">
        <v>4</v>
      </c>
      <c r="G14" s="78">
        <v>3</v>
      </c>
      <c r="H14" s="46">
        <v>3</v>
      </c>
      <c r="I14" s="78">
        <v>24.2</v>
      </c>
      <c r="J14" s="78">
        <v>9.5</v>
      </c>
      <c r="K14" s="79">
        <v>3</v>
      </c>
      <c r="L14" s="80">
        <v>4</v>
      </c>
      <c r="M14" s="81">
        <v>3</v>
      </c>
      <c r="N14" s="82"/>
      <c r="O14" s="82">
        <v>1</v>
      </c>
      <c r="P14" s="82">
        <v>1</v>
      </c>
      <c r="Q14" s="78">
        <v>1</v>
      </c>
      <c r="R14" s="78">
        <v>3.5</v>
      </c>
      <c r="S14" s="163">
        <f t="shared" si="0"/>
        <v>104.7</v>
      </c>
      <c r="T14" s="152" t="s">
        <v>51</v>
      </c>
      <c r="U14" s="141">
        <f>RANK(S14,$S$5:$S$17)</f>
        <v>2</v>
      </c>
      <c r="V14" s="97"/>
    </row>
    <row r="15" s="22" customFormat="1" ht="14.1" customHeight="1" spans="1:22">
      <c r="A15" s="27" t="s">
        <v>34</v>
      </c>
      <c r="B15" s="43">
        <v>18.7</v>
      </c>
      <c r="C15" s="43">
        <v>10</v>
      </c>
      <c r="D15" s="43">
        <v>10</v>
      </c>
      <c r="E15" s="43">
        <v>4.9</v>
      </c>
      <c r="F15" s="44">
        <v>3.7</v>
      </c>
      <c r="G15" s="78">
        <v>3</v>
      </c>
      <c r="H15" s="46">
        <v>2.1</v>
      </c>
      <c r="I15" s="78">
        <v>22.8</v>
      </c>
      <c r="J15" s="78">
        <v>7.7</v>
      </c>
      <c r="K15" s="79">
        <v>3</v>
      </c>
      <c r="L15" s="80">
        <v>2.5</v>
      </c>
      <c r="M15" s="81">
        <v>3</v>
      </c>
      <c r="N15" s="82"/>
      <c r="O15" s="82">
        <v>1</v>
      </c>
      <c r="P15" s="82">
        <v>1</v>
      </c>
      <c r="Q15" s="78">
        <v>0</v>
      </c>
      <c r="R15" s="78">
        <v>3.5</v>
      </c>
      <c r="S15" s="163">
        <f t="shared" si="0"/>
        <v>96.9</v>
      </c>
      <c r="T15" s="46" t="s">
        <v>56</v>
      </c>
      <c r="U15" s="141">
        <f>RANK(S15,$S$5:$S$17)</f>
        <v>11</v>
      </c>
      <c r="V15" s="97"/>
    </row>
    <row r="16" s="22" customFormat="1" ht="14.1" customHeight="1" spans="1:22">
      <c r="A16" s="27" t="s">
        <v>35</v>
      </c>
      <c r="B16" s="43">
        <v>19.6</v>
      </c>
      <c r="C16" s="43">
        <v>10</v>
      </c>
      <c r="D16" s="43">
        <v>10</v>
      </c>
      <c r="E16" s="43">
        <v>5</v>
      </c>
      <c r="F16" s="44">
        <v>4</v>
      </c>
      <c r="G16" s="78">
        <v>3</v>
      </c>
      <c r="H16" s="46">
        <v>2.9</v>
      </c>
      <c r="I16" s="78">
        <v>23.9</v>
      </c>
      <c r="J16" s="78">
        <v>9.6</v>
      </c>
      <c r="K16" s="79">
        <v>3</v>
      </c>
      <c r="L16" s="80">
        <v>4</v>
      </c>
      <c r="M16" s="81">
        <v>2.9</v>
      </c>
      <c r="N16" s="82"/>
      <c r="O16" s="82">
        <v>1</v>
      </c>
      <c r="P16" s="82">
        <v>1</v>
      </c>
      <c r="Q16" s="78">
        <v>2</v>
      </c>
      <c r="R16" s="78">
        <v>3.5</v>
      </c>
      <c r="S16" s="163">
        <f t="shared" si="0"/>
        <v>105.4</v>
      </c>
      <c r="T16" s="152" t="s">
        <v>51</v>
      </c>
      <c r="U16" s="141">
        <f>RANK(S16,$S$5:$S$17)</f>
        <v>1</v>
      </c>
      <c r="V16" s="97"/>
    </row>
    <row r="17" s="22" customFormat="1" ht="14.1" customHeight="1" spans="1:22">
      <c r="A17" s="27" t="s">
        <v>36</v>
      </c>
      <c r="B17" s="43">
        <v>18.7</v>
      </c>
      <c r="C17" s="43">
        <v>9.9</v>
      </c>
      <c r="D17" s="43">
        <v>10</v>
      </c>
      <c r="E17" s="43">
        <v>4.8</v>
      </c>
      <c r="F17" s="44">
        <v>3.9</v>
      </c>
      <c r="G17" s="78">
        <v>3</v>
      </c>
      <c r="H17" s="46">
        <v>3</v>
      </c>
      <c r="I17" s="78">
        <v>22.2</v>
      </c>
      <c r="J17" s="78">
        <v>9.6</v>
      </c>
      <c r="K17" s="79">
        <v>3</v>
      </c>
      <c r="L17" s="80">
        <v>4</v>
      </c>
      <c r="M17" s="81">
        <v>3</v>
      </c>
      <c r="N17" s="82"/>
      <c r="O17" s="82">
        <v>1</v>
      </c>
      <c r="P17" s="82">
        <v>1</v>
      </c>
      <c r="Q17" s="78">
        <v>0</v>
      </c>
      <c r="R17" s="78">
        <v>4</v>
      </c>
      <c r="S17" s="163">
        <f t="shared" si="0"/>
        <v>101.1</v>
      </c>
      <c r="T17" s="139" t="s">
        <v>54</v>
      </c>
      <c r="U17" s="141">
        <f>RANK(S17,$S$5:$S$17)</f>
        <v>7</v>
      </c>
      <c r="V17" s="97"/>
    </row>
    <row r="18" s="22" customFormat="1" ht="14.25" spans="1:21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83"/>
      <c r="O18" s="83"/>
      <c r="P18" s="83"/>
      <c r="Q18" s="83"/>
      <c r="R18" s="83"/>
      <c r="S18" s="164"/>
      <c r="T18" s="48"/>
      <c r="U18" s="48"/>
    </row>
    <row r="19" s="22" customFormat="1" customHeight="1" spans="1:22">
      <c r="A19" s="49" t="s">
        <v>37</v>
      </c>
      <c r="B19" s="50">
        <v>19.8</v>
      </c>
      <c r="C19" s="50">
        <v>10</v>
      </c>
      <c r="D19" s="50">
        <v>10</v>
      </c>
      <c r="E19" s="50">
        <v>5</v>
      </c>
      <c r="F19" s="50">
        <v>4</v>
      </c>
      <c r="G19" s="50">
        <v>3</v>
      </c>
      <c r="H19" s="50">
        <v>3</v>
      </c>
      <c r="I19" s="50">
        <v>24.7</v>
      </c>
      <c r="J19" s="50">
        <v>9.2</v>
      </c>
      <c r="K19" s="50">
        <v>3</v>
      </c>
      <c r="L19" s="84">
        <v>4</v>
      </c>
      <c r="M19" s="85">
        <v>3</v>
      </c>
      <c r="N19" s="43">
        <v>0.5</v>
      </c>
      <c r="O19" s="43">
        <v>1</v>
      </c>
      <c r="P19" s="43">
        <v>1</v>
      </c>
      <c r="Q19" s="43">
        <v>2</v>
      </c>
      <c r="R19" s="165">
        <v>3</v>
      </c>
      <c r="S19" s="166">
        <f t="shared" ref="S19:S31" si="1">SUM(B19:R19)</f>
        <v>106.2</v>
      </c>
      <c r="T19" s="139" t="s">
        <v>54</v>
      </c>
      <c r="U19" s="139">
        <f t="shared" ref="U19:U32" si="2">RANK(S19,$S$19:$S$32)</f>
        <v>3</v>
      </c>
      <c r="V19" s="109" t="s">
        <v>94</v>
      </c>
    </row>
    <row r="20" s="22" customFormat="1" spans="1:22">
      <c r="A20" s="49" t="s">
        <v>38</v>
      </c>
      <c r="B20" s="50">
        <v>18.6</v>
      </c>
      <c r="C20" s="50">
        <v>10</v>
      </c>
      <c r="D20" s="50">
        <v>10</v>
      </c>
      <c r="E20" s="50">
        <v>5</v>
      </c>
      <c r="F20" s="50">
        <v>4</v>
      </c>
      <c r="G20" s="50">
        <v>3</v>
      </c>
      <c r="H20" s="50">
        <v>2.8</v>
      </c>
      <c r="I20" s="50">
        <v>23.1</v>
      </c>
      <c r="J20" s="50">
        <v>8.2</v>
      </c>
      <c r="K20" s="50">
        <v>3</v>
      </c>
      <c r="L20" s="86">
        <v>4</v>
      </c>
      <c r="M20" s="86">
        <v>3</v>
      </c>
      <c r="N20" s="43">
        <v>0.3</v>
      </c>
      <c r="O20" s="43">
        <v>1</v>
      </c>
      <c r="P20" s="43">
        <v>1</v>
      </c>
      <c r="Q20" s="43"/>
      <c r="R20" s="165">
        <v>3</v>
      </c>
      <c r="S20" s="166">
        <f t="shared" si="1"/>
        <v>100</v>
      </c>
      <c r="T20" s="46" t="s">
        <v>56</v>
      </c>
      <c r="U20" s="139">
        <f t="shared" si="2"/>
        <v>10</v>
      </c>
      <c r="V20" s="109"/>
    </row>
    <row r="21" s="22" customFormat="1" spans="1:22">
      <c r="A21" s="49" t="s">
        <v>39</v>
      </c>
      <c r="B21" s="50">
        <v>19.2</v>
      </c>
      <c r="C21" s="50">
        <v>9.9</v>
      </c>
      <c r="D21" s="50">
        <v>10</v>
      </c>
      <c r="E21" s="50">
        <v>5</v>
      </c>
      <c r="F21" s="50">
        <v>4</v>
      </c>
      <c r="G21" s="50">
        <v>3</v>
      </c>
      <c r="H21" s="50">
        <v>3</v>
      </c>
      <c r="I21" s="50">
        <v>24.3</v>
      </c>
      <c r="J21" s="50">
        <v>9.4</v>
      </c>
      <c r="K21" s="50">
        <v>3</v>
      </c>
      <c r="L21" s="84">
        <v>4</v>
      </c>
      <c r="M21" s="85">
        <v>3</v>
      </c>
      <c r="N21" s="43">
        <v>0.3</v>
      </c>
      <c r="O21" s="43">
        <v>1</v>
      </c>
      <c r="P21" s="43">
        <v>1</v>
      </c>
      <c r="Q21" s="43">
        <v>1</v>
      </c>
      <c r="R21" s="165">
        <v>1</v>
      </c>
      <c r="S21" s="166">
        <f t="shared" si="1"/>
        <v>102.1</v>
      </c>
      <c r="T21" s="139" t="s">
        <v>54</v>
      </c>
      <c r="U21" s="139">
        <f t="shared" si="2"/>
        <v>6</v>
      </c>
      <c r="V21" s="109"/>
    </row>
    <row r="22" s="22" customFormat="1" spans="1:22">
      <c r="A22" s="49" t="s">
        <v>40</v>
      </c>
      <c r="B22" s="50">
        <v>19.5</v>
      </c>
      <c r="C22" s="50">
        <v>10</v>
      </c>
      <c r="D22" s="50">
        <v>10</v>
      </c>
      <c r="E22" s="50">
        <v>5</v>
      </c>
      <c r="F22" s="50">
        <v>4</v>
      </c>
      <c r="G22" s="50">
        <v>3</v>
      </c>
      <c r="H22" s="50">
        <v>2.8</v>
      </c>
      <c r="I22" s="50">
        <v>23.4</v>
      </c>
      <c r="J22" s="50">
        <v>9</v>
      </c>
      <c r="K22" s="50">
        <v>3</v>
      </c>
      <c r="L22" s="86">
        <v>4</v>
      </c>
      <c r="M22" s="86">
        <v>3</v>
      </c>
      <c r="N22" s="43">
        <v>0.2</v>
      </c>
      <c r="O22" s="43">
        <v>1</v>
      </c>
      <c r="P22" s="43">
        <v>1</v>
      </c>
      <c r="Q22" s="43"/>
      <c r="R22" s="165">
        <v>1</v>
      </c>
      <c r="S22" s="166">
        <f t="shared" si="1"/>
        <v>99.9</v>
      </c>
      <c r="T22" s="46" t="s">
        <v>56</v>
      </c>
      <c r="U22" s="139">
        <f t="shared" si="2"/>
        <v>12</v>
      </c>
      <c r="V22" s="109"/>
    </row>
    <row r="23" s="22" customFormat="1" spans="1:22">
      <c r="A23" s="49" t="s">
        <v>41</v>
      </c>
      <c r="B23" s="50">
        <v>19.8</v>
      </c>
      <c r="C23" s="50">
        <v>10</v>
      </c>
      <c r="D23" s="50">
        <v>10</v>
      </c>
      <c r="E23" s="50">
        <v>5</v>
      </c>
      <c r="F23" s="50">
        <v>4</v>
      </c>
      <c r="G23" s="50">
        <v>3</v>
      </c>
      <c r="H23" s="50">
        <v>2.9</v>
      </c>
      <c r="I23" s="50">
        <v>24.9</v>
      </c>
      <c r="J23" s="50">
        <v>10</v>
      </c>
      <c r="K23" s="50">
        <v>3</v>
      </c>
      <c r="L23" s="84">
        <v>4</v>
      </c>
      <c r="M23" s="85">
        <v>3</v>
      </c>
      <c r="N23" s="43">
        <v>0.3</v>
      </c>
      <c r="O23" s="43">
        <v>1</v>
      </c>
      <c r="P23" s="43">
        <v>1</v>
      </c>
      <c r="Q23" s="43">
        <v>4</v>
      </c>
      <c r="R23" s="165">
        <v>2</v>
      </c>
      <c r="S23" s="166">
        <f t="shared" si="1"/>
        <v>107.9</v>
      </c>
      <c r="T23" s="152" t="s">
        <v>51</v>
      </c>
      <c r="U23" s="139">
        <f t="shared" si="2"/>
        <v>1</v>
      </c>
      <c r="V23" s="109"/>
    </row>
    <row r="24" s="22" customFormat="1" spans="1:22">
      <c r="A24" s="49" t="s">
        <v>42</v>
      </c>
      <c r="B24" s="50">
        <v>19.4</v>
      </c>
      <c r="C24" s="50">
        <v>9.9</v>
      </c>
      <c r="D24" s="50">
        <v>10</v>
      </c>
      <c r="E24" s="50">
        <v>5</v>
      </c>
      <c r="F24" s="50">
        <v>4</v>
      </c>
      <c r="G24" s="50">
        <v>3</v>
      </c>
      <c r="H24" s="50">
        <v>3</v>
      </c>
      <c r="I24" s="50">
        <v>23.8</v>
      </c>
      <c r="J24" s="50">
        <v>9</v>
      </c>
      <c r="K24" s="50">
        <v>2.7</v>
      </c>
      <c r="L24" s="86">
        <v>4</v>
      </c>
      <c r="M24" s="86">
        <v>3</v>
      </c>
      <c r="N24" s="43">
        <v>0.2</v>
      </c>
      <c r="O24" s="43">
        <v>1</v>
      </c>
      <c r="P24" s="43">
        <v>0</v>
      </c>
      <c r="Q24" s="43"/>
      <c r="R24" s="165">
        <v>2</v>
      </c>
      <c r="S24" s="166">
        <f t="shared" si="1"/>
        <v>100</v>
      </c>
      <c r="T24" s="46" t="s">
        <v>56</v>
      </c>
      <c r="U24" s="139">
        <f t="shared" si="2"/>
        <v>10</v>
      </c>
      <c r="V24" s="109"/>
    </row>
    <row r="25" s="22" customFormat="1" spans="1:22">
      <c r="A25" s="49" t="s">
        <v>43</v>
      </c>
      <c r="B25" s="50">
        <v>20</v>
      </c>
      <c r="C25" s="50">
        <v>10</v>
      </c>
      <c r="D25" s="50">
        <v>10</v>
      </c>
      <c r="E25" s="50">
        <v>5</v>
      </c>
      <c r="F25" s="50">
        <v>4</v>
      </c>
      <c r="G25" s="50">
        <v>3</v>
      </c>
      <c r="H25" s="50">
        <v>3</v>
      </c>
      <c r="I25" s="50">
        <v>24.4</v>
      </c>
      <c r="J25" s="50">
        <v>9.7</v>
      </c>
      <c r="K25" s="50">
        <v>3</v>
      </c>
      <c r="L25" s="84">
        <v>4</v>
      </c>
      <c r="M25" s="85">
        <v>3</v>
      </c>
      <c r="N25" s="43">
        <v>0.5</v>
      </c>
      <c r="O25" s="43">
        <v>1</v>
      </c>
      <c r="P25" s="43">
        <v>1</v>
      </c>
      <c r="Q25" s="43">
        <v>1</v>
      </c>
      <c r="R25" s="165">
        <v>2</v>
      </c>
      <c r="S25" s="166">
        <f t="shared" si="1"/>
        <v>104.6</v>
      </c>
      <c r="T25" s="152" t="s">
        <v>51</v>
      </c>
      <c r="U25" s="139">
        <f t="shared" si="2"/>
        <v>4</v>
      </c>
      <c r="V25" s="109"/>
    </row>
    <row r="26" s="22" customFormat="1" spans="1:22">
      <c r="A26" s="49" t="s">
        <v>44</v>
      </c>
      <c r="B26" s="50">
        <v>19.6</v>
      </c>
      <c r="C26" s="50">
        <v>10</v>
      </c>
      <c r="D26" s="50">
        <v>10</v>
      </c>
      <c r="E26" s="50">
        <v>5</v>
      </c>
      <c r="F26" s="50">
        <v>4</v>
      </c>
      <c r="G26" s="50">
        <v>3</v>
      </c>
      <c r="H26" s="50">
        <v>3</v>
      </c>
      <c r="I26" s="50">
        <v>23.4</v>
      </c>
      <c r="J26" s="50">
        <v>9.8</v>
      </c>
      <c r="K26" s="50">
        <v>3</v>
      </c>
      <c r="L26" s="86">
        <v>4</v>
      </c>
      <c r="M26" s="86">
        <v>3</v>
      </c>
      <c r="N26" s="43">
        <v>0.3</v>
      </c>
      <c r="O26" s="43">
        <v>1</v>
      </c>
      <c r="P26" s="43">
        <v>1</v>
      </c>
      <c r="Q26" s="43"/>
      <c r="R26" s="165">
        <v>1</v>
      </c>
      <c r="S26" s="166">
        <f t="shared" si="1"/>
        <v>101.1</v>
      </c>
      <c r="T26" s="139" t="s">
        <v>54</v>
      </c>
      <c r="U26" s="139">
        <f t="shared" si="2"/>
        <v>7</v>
      </c>
      <c r="V26" s="109"/>
    </row>
    <row r="27" s="22" customFormat="1" spans="1:22">
      <c r="A27" s="49" t="s">
        <v>45</v>
      </c>
      <c r="B27" s="50">
        <v>19.2</v>
      </c>
      <c r="C27" s="50">
        <v>10</v>
      </c>
      <c r="D27" s="50">
        <v>9.9</v>
      </c>
      <c r="E27" s="50">
        <v>5</v>
      </c>
      <c r="F27" s="50">
        <v>4</v>
      </c>
      <c r="G27" s="50">
        <v>3</v>
      </c>
      <c r="H27" s="50">
        <v>3</v>
      </c>
      <c r="I27" s="50">
        <v>23</v>
      </c>
      <c r="J27" s="50">
        <v>8.6</v>
      </c>
      <c r="K27" s="50">
        <v>3</v>
      </c>
      <c r="L27" s="84">
        <v>4</v>
      </c>
      <c r="M27" s="85">
        <v>3</v>
      </c>
      <c r="N27" s="43">
        <v>0.2</v>
      </c>
      <c r="O27" s="43">
        <v>1</v>
      </c>
      <c r="P27" s="43">
        <v>1</v>
      </c>
      <c r="Q27" s="43"/>
      <c r="R27" s="165">
        <v>2</v>
      </c>
      <c r="S27" s="166">
        <f t="shared" si="1"/>
        <v>99.9</v>
      </c>
      <c r="T27" s="46" t="s">
        <v>56</v>
      </c>
      <c r="U27" s="139">
        <f t="shared" si="2"/>
        <v>12</v>
      </c>
      <c r="V27" s="109"/>
    </row>
    <row r="28" s="22" customFormat="1" ht="16.15" customHeight="1" spans="1:22">
      <c r="A28" s="49" t="s">
        <v>46</v>
      </c>
      <c r="B28" s="50">
        <v>20</v>
      </c>
      <c r="C28" s="50">
        <v>10</v>
      </c>
      <c r="D28" s="50">
        <v>10</v>
      </c>
      <c r="E28" s="50">
        <v>5</v>
      </c>
      <c r="F28" s="50">
        <v>4</v>
      </c>
      <c r="G28" s="50">
        <v>3</v>
      </c>
      <c r="H28" s="50">
        <v>3</v>
      </c>
      <c r="I28" s="50">
        <v>24</v>
      </c>
      <c r="J28" s="50">
        <v>9.9</v>
      </c>
      <c r="K28" s="50">
        <v>3</v>
      </c>
      <c r="L28" s="86">
        <v>4</v>
      </c>
      <c r="M28" s="86">
        <v>3</v>
      </c>
      <c r="N28" s="43">
        <v>0.5</v>
      </c>
      <c r="O28" s="43">
        <v>1</v>
      </c>
      <c r="P28" s="43">
        <v>1</v>
      </c>
      <c r="Q28" s="43">
        <v>2</v>
      </c>
      <c r="R28" s="165">
        <v>3</v>
      </c>
      <c r="S28" s="166">
        <f t="shared" si="1"/>
        <v>106.4</v>
      </c>
      <c r="T28" s="152" t="s">
        <v>51</v>
      </c>
      <c r="U28" s="139">
        <f t="shared" si="2"/>
        <v>2</v>
      </c>
      <c r="V28" s="109"/>
    </row>
    <row r="29" s="22" customFormat="1" ht="16.15" customHeight="1" spans="1:22">
      <c r="A29" s="49" t="s">
        <v>47</v>
      </c>
      <c r="B29" s="50">
        <v>19.8</v>
      </c>
      <c r="C29" s="50">
        <v>10</v>
      </c>
      <c r="D29" s="50">
        <v>10</v>
      </c>
      <c r="E29" s="50">
        <v>5</v>
      </c>
      <c r="F29" s="50">
        <v>4</v>
      </c>
      <c r="G29" s="50">
        <v>3</v>
      </c>
      <c r="H29" s="50">
        <v>2.9</v>
      </c>
      <c r="I29" s="50">
        <v>24.2</v>
      </c>
      <c r="J29" s="50">
        <v>8.6</v>
      </c>
      <c r="K29" s="50">
        <v>3</v>
      </c>
      <c r="L29" s="84">
        <v>4</v>
      </c>
      <c r="M29" s="85">
        <v>3</v>
      </c>
      <c r="N29" s="43">
        <v>0.3</v>
      </c>
      <c r="O29" s="43">
        <v>1</v>
      </c>
      <c r="P29" s="43">
        <v>1</v>
      </c>
      <c r="Q29" s="43"/>
      <c r="R29" s="165">
        <v>3</v>
      </c>
      <c r="S29" s="166">
        <f t="shared" si="1"/>
        <v>102.8</v>
      </c>
      <c r="T29" s="139" t="s">
        <v>54</v>
      </c>
      <c r="U29" s="139">
        <f t="shared" si="2"/>
        <v>5</v>
      </c>
      <c r="V29" s="109"/>
    </row>
    <row r="30" s="22" customFormat="1" ht="16.15" customHeight="1" spans="1:22">
      <c r="A30" s="49" t="s">
        <v>48</v>
      </c>
      <c r="B30" s="50">
        <v>18.4</v>
      </c>
      <c r="C30" s="50">
        <v>10</v>
      </c>
      <c r="D30" s="50">
        <v>10</v>
      </c>
      <c r="E30" s="50">
        <v>5</v>
      </c>
      <c r="F30" s="50">
        <v>4</v>
      </c>
      <c r="G30" s="50">
        <v>3</v>
      </c>
      <c r="H30" s="50">
        <v>2.8</v>
      </c>
      <c r="I30" s="50">
        <v>23.5</v>
      </c>
      <c r="J30" s="50">
        <v>10</v>
      </c>
      <c r="K30" s="50">
        <v>3</v>
      </c>
      <c r="L30" s="86">
        <v>4</v>
      </c>
      <c r="M30" s="86">
        <v>3</v>
      </c>
      <c r="N30" s="43">
        <v>0.5</v>
      </c>
      <c r="O30" s="43">
        <v>1</v>
      </c>
      <c r="P30" s="43">
        <v>1</v>
      </c>
      <c r="Q30" s="43"/>
      <c r="R30" s="165">
        <v>1</v>
      </c>
      <c r="S30" s="166">
        <f t="shared" si="1"/>
        <v>100.2</v>
      </c>
      <c r="T30" s="27" t="s">
        <v>56</v>
      </c>
      <c r="U30" s="139">
        <f t="shared" si="2"/>
        <v>9</v>
      </c>
      <c r="V30" s="109"/>
    </row>
    <row r="31" s="22" customFormat="1" ht="16.15" customHeight="1" spans="1:22">
      <c r="A31" s="49" t="s">
        <v>49</v>
      </c>
      <c r="B31" s="50">
        <v>19.8</v>
      </c>
      <c r="C31" s="50">
        <v>10</v>
      </c>
      <c r="D31" s="50">
        <v>10</v>
      </c>
      <c r="E31" s="50">
        <v>5</v>
      </c>
      <c r="F31" s="50">
        <v>4</v>
      </c>
      <c r="G31" s="50">
        <v>3</v>
      </c>
      <c r="H31" s="50">
        <v>2.8</v>
      </c>
      <c r="I31" s="50">
        <v>23.2</v>
      </c>
      <c r="J31" s="50">
        <v>9.6</v>
      </c>
      <c r="K31" s="50">
        <v>3</v>
      </c>
      <c r="L31" s="84">
        <v>4</v>
      </c>
      <c r="M31" s="85">
        <v>3</v>
      </c>
      <c r="N31" s="43">
        <v>0.2</v>
      </c>
      <c r="O31" s="43">
        <v>1</v>
      </c>
      <c r="P31" s="43">
        <v>1</v>
      </c>
      <c r="Q31" s="43"/>
      <c r="R31" s="165">
        <v>1</v>
      </c>
      <c r="S31" s="166">
        <f t="shared" si="1"/>
        <v>100.6</v>
      </c>
      <c r="T31" s="46" t="s">
        <v>56</v>
      </c>
      <c r="U31" s="139">
        <f t="shared" si="2"/>
        <v>8</v>
      </c>
      <c r="V31" s="109"/>
    </row>
    <row r="32" s="22" customFormat="1" ht="16.15" customHeight="1" spans="1:22">
      <c r="A32" s="49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3"/>
      <c r="M32" s="3"/>
      <c r="N32" s="43"/>
      <c r="O32" s="43"/>
      <c r="P32" s="43"/>
      <c r="Q32" s="43"/>
      <c r="R32" s="165"/>
      <c r="S32" s="166"/>
      <c r="T32" s="46"/>
      <c r="U32" s="139" t="e">
        <f t="shared" si="2"/>
        <v>#N/A</v>
      </c>
      <c r="V32" s="109"/>
    </row>
    <row r="33" s="22" customFormat="1" ht="14.25" spans="1:21">
      <c r="A33" s="52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83"/>
      <c r="O33" s="83"/>
      <c r="P33" s="83"/>
      <c r="Q33" s="83"/>
      <c r="R33" s="83"/>
      <c r="S33" s="164"/>
      <c r="T33" s="48"/>
      <c r="U33" s="48"/>
    </row>
    <row r="34" s="22" customFormat="1" spans="1:22">
      <c r="A34" s="49" t="s">
        <v>50</v>
      </c>
      <c r="B34" s="53">
        <v>19.4</v>
      </c>
      <c r="C34" s="53">
        <v>10</v>
      </c>
      <c r="D34" s="53">
        <v>10</v>
      </c>
      <c r="E34" s="53">
        <v>5</v>
      </c>
      <c r="F34" s="53">
        <v>4</v>
      </c>
      <c r="G34" s="53">
        <v>3</v>
      </c>
      <c r="H34" s="53">
        <v>2.9</v>
      </c>
      <c r="I34" s="53">
        <v>24.2</v>
      </c>
      <c r="J34" s="53">
        <v>9.7</v>
      </c>
      <c r="K34" s="53">
        <v>3</v>
      </c>
      <c r="L34" s="53">
        <v>4</v>
      </c>
      <c r="M34" s="53">
        <v>3</v>
      </c>
      <c r="N34" s="53"/>
      <c r="O34" s="53">
        <v>1</v>
      </c>
      <c r="P34" s="53">
        <v>1</v>
      </c>
      <c r="Q34" s="53">
        <v>2</v>
      </c>
      <c r="R34" s="53">
        <v>5</v>
      </c>
      <c r="S34" s="166">
        <f t="shared" ref="S34:S48" si="3">SUM(B34:R34)</f>
        <v>107.2</v>
      </c>
      <c r="T34" s="144" t="s">
        <v>54</v>
      </c>
      <c r="U34" s="139">
        <f t="shared" ref="U34:U48" si="4">RANK(S34,$S$34:$S$48)</f>
        <v>4</v>
      </c>
      <c r="V34" s="111" t="s">
        <v>52</v>
      </c>
    </row>
    <row r="35" s="22" customFormat="1" spans="1:22">
      <c r="A35" s="49" t="s">
        <v>53</v>
      </c>
      <c r="B35" s="53">
        <v>18.7</v>
      </c>
      <c r="C35" s="53">
        <v>10</v>
      </c>
      <c r="D35" s="53">
        <v>10</v>
      </c>
      <c r="E35" s="53">
        <v>4.9</v>
      </c>
      <c r="F35" s="53">
        <v>4</v>
      </c>
      <c r="G35" s="53">
        <v>3</v>
      </c>
      <c r="H35" s="53">
        <v>3</v>
      </c>
      <c r="I35" s="53">
        <v>24.4</v>
      </c>
      <c r="J35" s="53">
        <v>9.2</v>
      </c>
      <c r="K35" s="53">
        <v>3</v>
      </c>
      <c r="L35" s="53">
        <v>4</v>
      </c>
      <c r="M35" s="53">
        <v>3</v>
      </c>
      <c r="N35" s="53"/>
      <c r="O35" s="53">
        <v>1</v>
      </c>
      <c r="P35" s="53">
        <v>1</v>
      </c>
      <c r="Q35" s="53"/>
      <c r="R35" s="53">
        <v>5</v>
      </c>
      <c r="S35" s="166">
        <f t="shared" si="3"/>
        <v>104.2</v>
      </c>
      <c r="T35" s="144" t="s">
        <v>54</v>
      </c>
      <c r="U35" s="139">
        <f t="shared" si="4"/>
        <v>8</v>
      </c>
      <c r="V35" s="111"/>
    </row>
    <row r="36" s="22" customFormat="1" spans="1:22">
      <c r="A36" s="49" t="s">
        <v>55</v>
      </c>
      <c r="B36" s="53">
        <v>15.4</v>
      </c>
      <c r="C36" s="53">
        <v>10</v>
      </c>
      <c r="D36" s="53">
        <v>10</v>
      </c>
      <c r="E36" s="53">
        <v>4.6</v>
      </c>
      <c r="F36" s="53">
        <v>4.9</v>
      </c>
      <c r="G36" s="53">
        <v>3</v>
      </c>
      <c r="H36" s="53">
        <v>2.7</v>
      </c>
      <c r="I36" s="53">
        <v>21</v>
      </c>
      <c r="J36" s="53">
        <v>9.2</v>
      </c>
      <c r="K36" s="53">
        <v>3</v>
      </c>
      <c r="L36" s="53">
        <v>4</v>
      </c>
      <c r="M36" s="53">
        <v>3</v>
      </c>
      <c r="N36" s="53"/>
      <c r="O36" s="53">
        <v>1</v>
      </c>
      <c r="P36" s="53">
        <v>1</v>
      </c>
      <c r="Q36" s="53"/>
      <c r="R36" s="53">
        <v>4</v>
      </c>
      <c r="S36" s="166">
        <f t="shared" si="3"/>
        <v>96.8</v>
      </c>
      <c r="T36" s="35" t="s">
        <v>56</v>
      </c>
      <c r="U36" s="139">
        <f t="shared" si="4"/>
        <v>14</v>
      </c>
      <c r="V36" s="111"/>
    </row>
    <row r="37" s="22" customFormat="1" spans="1:22">
      <c r="A37" s="49" t="s">
        <v>57</v>
      </c>
      <c r="B37" s="53">
        <v>19.5</v>
      </c>
      <c r="C37" s="53">
        <v>9.9</v>
      </c>
      <c r="D37" s="53">
        <v>10</v>
      </c>
      <c r="E37" s="53">
        <v>5</v>
      </c>
      <c r="F37" s="53">
        <v>5</v>
      </c>
      <c r="G37" s="53">
        <v>3</v>
      </c>
      <c r="H37" s="53">
        <v>3</v>
      </c>
      <c r="I37" s="53">
        <v>24.8</v>
      </c>
      <c r="J37" s="53">
        <v>10</v>
      </c>
      <c r="K37" s="53">
        <v>2.7</v>
      </c>
      <c r="L37" s="53">
        <v>4</v>
      </c>
      <c r="M37" s="53">
        <v>3</v>
      </c>
      <c r="N37" s="53"/>
      <c r="O37" s="53">
        <v>1</v>
      </c>
      <c r="P37" s="53">
        <v>1</v>
      </c>
      <c r="Q37" s="53">
        <v>2.9</v>
      </c>
      <c r="R37" s="53">
        <v>6</v>
      </c>
      <c r="S37" s="166">
        <f t="shared" si="3"/>
        <v>110.8</v>
      </c>
      <c r="T37" s="151" t="s">
        <v>51</v>
      </c>
      <c r="U37" s="139">
        <f t="shared" si="4"/>
        <v>1</v>
      </c>
      <c r="V37" s="111"/>
    </row>
    <row r="38" s="22" customFormat="1" spans="1:22">
      <c r="A38" s="49" t="s">
        <v>58</v>
      </c>
      <c r="B38" s="53">
        <v>16.9</v>
      </c>
      <c r="C38" s="53">
        <v>9.8</v>
      </c>
      <c r="D38" s="53">
        <v>10</v>
      </c>
      <c r="E38" s="53">
        <v>5</v>
      </c>
      <c r="F38" s="53">
        <v>4.9</v>
      </c>
      <c r="G38" s="53">
        <v>2.4</v>
      </c>
      <c r="H38" s="53">
        <v>2.7</v>
      </c>
      <c r="I38" s="53">
        <v>23.1</v>
      </c>
      <c r="J38" s="53">
        <v>9.6</v>
      </c>
      <c r="K38" s="53">
        <v>3</v>
      </c>
      <c r="L38" s="53">
        <v>4</v>
      </c>
      <c r="M38" s="53">
        <v>3</v>
      </c>
      <c r="N38" s="53"/>
      <c r="O38" s="53"/>
      <c r="P38" s="53">
        <v>1</v>
      </c>
      <c r="Q38" s="53"/>
      <c r="R38" s="53">
        <v>4</v>
      </c>
      <c r="S38" s="166">
        <f t="shared" si="3"/>
        <v>99.4</v>
      </c>
      <c r="T38" s="35" t="s">
        <v>56</v>
      </c>
      <c r="U38" s="139">
        <f t="shared" si="4"/>
        <v>10</v>
      </c>
      <c r="V38" s="111"/>
    </row>
    <row r="39" s="22" customFormat="1" spans="1:22">
      <c r="A39" s="49" t="s">
        <v>59</v>
      </c>
      <c r="B39" s="53">
        <v>18.8</v>
      </c>
      <c r="C39" s="53">
        <v>9.6</v>
      </c>
      <c r="D39" s="53">
        <v>10</v>
      </c>
      <c r="E39" s="53">
        <v>5</v>
      </c>
      <c r="F39" s="53">
        <v>5</v>
      </c>
      <c r="G39" s="53">
        <v>3</v>
      </c>
      <c r="H39" s="53">
        <v>3</v>
      </c>
      <c r="I39" s="53">
        <v>24.8</v>
      </c>
      <c r="J39" s="53">
        <v>9.8</v>
      </c>
      <c r="K39" s="53">
        <v>3</v>
      </c>
      <c r="L39" s="53">
        <v>4</v>
      </c>
      <c r="M39" s="53">
        <v>3</v>
      </c>
      <c r="N39" s="53"/>
      <c r="O39" s="53">
        <v>1</v>
      </c>
      <c r="P39" s="53">
        <v>1</v>
      </c>
      <c r="Q39" s="53">
        <v>2</v>
      </c>
      <c r="R39" s="53">
        <v>5</v>
      </c>
      <c r="S39" s="166">
        <f t="shared" si="3"/>
        <v>108</v>
      </c>
      <c r="T39" s="151" t="s">
        <v>51</v>
      </c>
      <c r="U39" s="139">
        <f t="shared" si="4"/>
        <v>3</v>
      </c>
      <c r="V39" s="111"/>
    </row>
    <row r="40" s="22" customFormat="1" spans="1:22">
      <c r="A40" s="49" t="s">
        <v>60</v>
      </c>
      <c r="B40" s="53">
        <v>19.5</v>
      </c>
      <c r="C40" s="53">
        <v>9.6</v>
      </c>
      <c r="D40" s="53">
        <v>10</v>
      </c>
      <c r="E40" s="53">
        <v>4.9</v>
      </c>
      <c r="F40" s="53">
        <v>5</v>
      </c>
      <c r="G40" s="53">
        <v>3</v>
      </c>
      <c r="H40" s="53">
        <v>3</v>
      </c>
      <c r="I40" s="53">
        <v>24.2</v>
      </c>
      <c r="J40" s="53">
        <v>9.3</v>
      </c>
      <c r="K40" s="53">
        <v>3</v>
      </c>
      <c r="L40" s="53">
        <v>4</v>
      </c>
      <c r="M40" s="53">
        <v>3</v>
      </c>
      <c r="N40" s="53"/>
      <c r="O40" s="53">
        <v>1</v>
      </c>
      <c r="P40" s="53">
        <v>1</v>
      </c>
      <c r="Q40" s="53"/>
      <c r="R40" s="53">
        <v>5</v>
      </c>
      <c r="S40" s="166">
        <f t="shared" si="3"/>
        <v>105.5</v>
      </c>
      <c r="T40" s="35" t="s">
        <v>56</v>
      </c>
      <c r="U40" s="139">
        <f t="shared" si="4"/>
        <v>7</v>
      </c>
      <c r="V40" s="111"/>
    </row>
    <row r="41" s="22" customFormat="1" spans="1:22">
      <c r="A41" s="49" t="s">
        <v>61</v>
      </c>
      <c r="B41" s="53">
        <v>19.1</v>
      </c>
      <c r="C41" s="53">
        <v>10</v>
      </c>
      <c r="D41" s="53">
        <v>10</v>
      </c>
      <c r="E41" s="53">
        <v>5</v>
      </c>
      <c r="F41" s="53">
        <v>5</v>
      </c>
      <c r="G41" s="53">
        <v>3</v>
      </c>
      <c r="H41" s="53">
        <v>2.9</v>
      </c>
      <c r="I41" s="53">
        <v>24.2</v>
      </c>
      <c r="J41" s="53">
        <v>9.8</v>
      </c>
      <c r="K41" s="53">
        <v>3</v>
      </c>
      <c r="L41" s="53">
        <v>4</v>
      </c>
      <c r="M41" s="53">
        <v>3</v>
      </c>
      <c r="N41" s="53"/>
      <c r="O41" s="53">
        <v>1</v>
      </c>
      <c r="P41" s="53">
        <v>1</v>
      </c>
      <c r="Q41" s="53">
        <v>1</v>
      </c>
      <c r="R41" s="53">
        <v>5</v>
      </c>
      <c r="S41" s="166">
        <f t="shared" si="3"/>
        <v>107</v>
      </c>
      <c r="T41" s="144" t="s">
        <v>54</v>
      </c>
      <c r="U41" s="139">
        <f t="shared" si="4"/>
        <v>6</v>
      </c>
      <c r="V41" s="111"/>
    </row>
    <row r="42" s="22" customFormat="1" spans="1:22">
      <c r="A42" s="49" t="s">
        <v>62</v>
      </c>
      <c r="B42" s="53">
        <v>19</v>
      </c>
      <c r="C42" s="53">
        <v>10</v>
      </c>
      <c r="D42" s="53">
        <v>10</v>
      </c>
      <c r="E42" s="53">
        <v>5</v>
      </c>
      <c r="F42" s="53">
        <v>4.9</v>
      </c>
      <c r="G42" s="53">
        <v>3</v>
      </c>
      <c r="H42" s="53">
        <v>3</v>
      </c>
      <c r="I42" s="53">
        <v>24.3</v>
      </c>
      <c r="J42" s="53">
        <v>9.9</v>
      </c>
      <c r="K42" s="53">
        <v>3</v>
      </c>
      <c r="L42" s="53">
        <v>4</v>
      </c>
      <c r="M42" s="53">
        <v>3</v>
      </c>
      <c r="N42" s="53"/>
      <c r="O42" s="53">
        <v>1</v>
      </c>
      <c r="P42" s="53">
        <v>1</v>
      </c>
      <c r="Q42" s="53">
        <v>1</v>
      </c>
      <c r="R42" s="53">
        <v>5</v>
      </c>
      <c r="S42" s="166">
        <f t="shared" si="3"/>
        <v>107.1</v>
      </c>
      <c r="T42" s="144" t="s">
        <v>54</v>
      </c>
      <c r="U42" s="139">
        <f t="shared" si="4"/>
        <v>5</v>
      </c>
      <c r="V42" s="111"/>
    </row>
    <row r="43" s="22" customFormat="1" ht="15" customHeight="1" spans="1:22">
      <c r="A43" s="49" t="s">
        <v>63</v>
      </c>
      <c r="B43" s="53">
        <v>17.6</v>
      </c>
      <c r="C43" s="53">
        <v>9.9</v>
      </c>
      <c r="D43" s="53">
        <v>10</v>
      </c>
      <c r="E43" s="53">
        <v>5</v>
      </c>
      <c r="F43" s="53">
        <v>5</v>
      </c>
      <c r="G43" s="53">
        <v>3</v>
      </c>
      <c r="H43" s="53">
        <v>2.8</v>
      </c>
      <c r="I43" s="53">
        <v>22.1</v>
      </c>
      <c r="J43" s="53">
        <v>8.2</v>
      </c>
      <c r="K43" s="53">
        <v>3</v>
      </c>
      <c r="L43" s="53">
        <v>4</v>
      </c>
      <c r="M43" s="53">
        <v>3</v>
      </c>
      <c r="N43" s="53"/>
      <c r="O43" s="53">
        <v>1</v>
      </c>
      <c r="P43" s="53">
        <v>1</v>
      </c>
      <c r="Q43" s="53"/>
      <c r="R43" s="53">
        <v>3</v>
      </c>
      <c r="S43" s="166">
        <f t="shared" si="3"/>
        <v>98.6</v>
      </c>
      <c r="T43" s="145" t="s">
        <v>56</v>
      </c>
      <c r="U43" s="139">
        <f t="shared" si="4"/>
        <v>11</v>
      </c>
      <c r="V43" s="111"/>
    </row>
    <row r="44" s="22" customFormat="1" ht="15" customHeight="1" spans="1:22">
      <c r="A44" s="49" t="s">
        <v>64</v>
      </c>
      <c r="B44" s="53">
        <v>19.5</v>
      </c>
      <c r="C44" s="53">
        <v>9.8</v>
      </c>
      <c r="D44" s="53">
        <v>10</v>
      </c>
      <c r="E44" s="53">
        <v>5</v>
      </c>
      <c r="F44" s="53">
        <v>5</v>
      </c>
      <c r="G44" s="53">
        <v>3</v>
      </c>
      <c r="H44" s="53">
        <v>3</v>
      </c>
      <c r="I44" s="53">
        <v>24.2</v>
      </c>
      <c r="J44" s="53">
        <v>9.8</v>
      </c>
      <c r="K44" s="53">
        <v>3</v>
      </c>
      <c r="L44" s="53">
        <v>4</v>
      </c>
      <c r="M44" s="53">
        <v>3</v>
      </c>
      <c r="N44" s="53"/>
      <c r="O44" s="53">
        <v>1</v>
      </c>
      <c r="P44" s="53">
        <v>1</v>
      </c>
      <c r="Q44" s="53">
        <v>1</v>
      </c>
      <c r="R44" s="53">
        <v>6</v>
      </c>
      <c r="S44" s="166">
        <f t="shared" si="3"/>
        <v>108.3</v>
      </c>
      <c r="T44" s="151" t="s">
        <v>51</v>
      </c>
      <c r="U44" s="139">
        <f t="shared" si="4"/>
        <v>2</v>
      </c>
      <c r="V44" s="111"/>
    </row>
    <row r="45" s="22" customFormat="1" ht="15" customHeight="1" spans="1:22">
      <c r="A45" s="49" t="s">
        <v>65</v>
      </c>
      <c r="B45" s="53">
        <v>15.3</v>
      </c>
      <c r="C45" s="53">
        <v>9.9</v>
      </c>
      <c r="D45" s="53">
        <v>10</v>
      </c>
      <c r="E45" s="53">
        <v>4.9</v>
      </c>
      <c r="F45" s="53">
        <v>5</v>
      </c>
      <c r="G45" s="53">
        <v>3</v>
      </c>
      <c r="H45" s="53">
        <v>2.8</v>
      </c>
      <c r="I45" s="53">
        <v>22.6</v>
      </c>
      <c r="J45" s="53">
        <v>7.8</v>
      </c>
      <c r="K45" s="53">
        <v>3</v>
      </c>
      <c r="L45" s="53">
        <v>4</v>
      </c>
      <c r="M45" s="53">
        <v>3</v>
      </c>
      <c r="N45" s="53"/>
      <c r="O45" s="53">
        <v>1</v>
      </c>
      <c r="P45" s="53">
        <v>1</v>
      </c>
      <c r="Q45" s="53"/>
      <c r="R45" s="53">
        <v>4</v>
      </c>
      <c r="S45" s="166">
        <f t="shared" si="3"/>
        <v>97.3</v>
      </c>
      <c r="T45" s="69" t="s">
        <v>56</v>
      </c>
      <c r="U45" s="141">
        <f t="shared" si="4"/>
        <v>12</v>
      </c>
      <c r="V45" s="111"/>
    </row>
    <row r="46" s="22" customFormat="1" ht="15" customHeight="1" spans="1:22">
      <c r="A46" s="49" t="s">
        <v>66</v>
      </c>
      <c r="B46" s="53">
        <v>16</v>
      </c>
      <c r="C46" s="53">
        <v>9.7</v>
      </c>
      <c r="D46" s="53">
        <v>10</v>
      </c>
      <c r="E46" s="53">
        <v>4.7</v>
      </c>
      <c r="F46" s="53">
        <v>5</v>
      </c>
      <c r="G46" s="53">
        <v>3</v>
      </c>
      <c r="H46" s="53">
        <v>2.6</v>
      </c>
      <c r="I46" s="53">
        <v>21.2</v>
      </c>
      <c r="J46" s="53">
        <v>8.4</v>
      </c>
      <c r="K46" s="53">
        <v>2.6</v>
      </c>
      <c r="L46" s="53">
        <v>4</v>
      </c>
      <c r="M46" s="53">
        <v>3</v>
      </c>
      <c r="N46" s="53"/>
      <c r="O46" s="53">
        <v>1</v>
      </c>
      <c r="P46" s="53">
        <v>1</v>
      </c>
      <c r="Q46" s="53"/>
      <c r="R46" s="53">
        <v>5</v>
      </c>
      <c r="S46" s="166">
        <f t="shared" si="3"/>
        <v>97.2</v>
      </c>
      <c r="T46" s="69" t="s">
        <v>56</v>
      </c>
      <c r="U46" s="141">
        <f t="shared" si="4"/>
        <v>13</v>
      </c>
      <c r="V46" s="111"/>
    </row>
    <row r="47" s="22" customFormat="1" ht="15" customHeight="1" spans="1:22">
      <c r="A47" s="49" t="s">
        <v>67</v>
      </c>
      <c r="B47" s="53">
        <v>19.1</v>
      </c>
      <c r="C47" s="53">
        <v>9.9</v>
      </c>
      <c r="D47" s="53">
        <v>10</v>
      </c>
      <c r="E47" s="53">
        <v>5</v>
      </c>
      <c r="F47" s="53">
        <v>5</v>
      </c>
      <c r="G47" s="53">
        <v>2.6</v>
      </c>
      <c r="H47" s="53">
        <v>2.9</v>
      </c>
      <c r="I47" s="53">
        <v>22</v>
      </c>
      <c r="J47" s="53">
        <v>8.3</v>
      </c>
      <c r="K47" s="53">
        <v>3</v>
      </c>
      <c r="L47" s="53">
        <v>4</v>
      </c>
      <c r="M47" s="53">
        <v>3</v>
      </c>
      <c r="N47" s="53"/>
      <c r="O47" s="53"/>
      <c r="P47" s="53">
        <v>1</v>
      </c>
      <c r="Q47" s="53">
        <v>0.1</v>
      </c>
      <c r="R47" s="53">
        <v>5</v>
      </c>
      <c r="S47" s="166">
        <f t="shared" si="3"/>
        <v>100.9</v>
      </c>
      <c r="T47" s="69" t="s">
        <v>56</v>
      </c>
      <c r="U47" s="141">
        <f t="shared" si="4"/>
        <v>9</v>
      </c>
      <c r="V47" s="111"/>
    </row>
    <row r="48" s="22" customFormat="1" ht="15" customHeight="1" spans="1:22">
      <c r="A48" s="49" t="s">
        <v>68</v>
      </c>
      <c r="B48" s="54">
        <v>18.3</v>
      </c>
      <c r="C48" s="54">
        <v>9.8</v>
      </c>
      <c r="D48" s="54">
        <v>10</v>
      </c>
      <c r="E48" s="54">
        <v>5</v>
      </c>
      <c r="F48" s="54">
        <v>5</v>
      </c>
      <c r="G48" s="54">
        <v>3</v>
      </c>
      <c r="H48" s="54">
        <v>3</v>
      </c>
      <c r="I48" s="54">
        <v>22.3</v>
      </c>
      <c r="J48" s="54">
        <v>5.4</v>
      </c>
      <c r="K48" s="54">
        <v>2.6</v>
      </c>
      <c r="L48" s="54">
        <v>4</v>
      </c>
      <c r="M48" s="54">
        <v>3</v>
      </c>
      <c r="N48" s="54"/>
      <c r="O48" s="54">
        <v>1</v>
      </c>
      <c r="P48" s="54">
        <v>1</v>
      </c>
      <c r="Q48" s="54"/>
      <c r="R48" s="54">
        <v>3</v>
      </c>
      <c r="S48" s="166">
        <f t="shared" si="3"/>
        <v>96.4</v>
      </c>
      <c r="T48" s="69" t="s">
        <v>56</v>
      </c>
      <c r="U48" s="141">
        <f t="shared" si="4"/>
        <v>15</v>
      </c>
      <c r="V48" s="111"/>
    </row>
    <row r="49" s="22" customFormat="1" ht="20.1" customHeight="1" spans="1:21">
      <c r="A49" s="55" t="s">
        <v>177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114"/>
    </row>
    <row r="50" s="22" customFormat="1" ht="21" customHeight="1" spans="1:21">
      <c r="A50" s="57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115"/>
    </row>
    <row r="51" s="22" customFormat="1" ht="14.25" spans="1:18">
      <c r="A51" s="127" t="s">
        <v>70</v>
      </c>
      <c r="B51" s="60" t="s">
        <v>71</v>
      </c>
      <c r="C51" s="128" t="s">
        <v>95</v>
      </c>
      <c r="D51" s="128" t="s">
        <v>190</v>
      </c>
      <c r="E51" s="128" t="s">
        <v>138</v>
      </c>
      <c r="F51" s="128" t="s">
        <v>140</v>
      </c>
      <c r="G51" s="128" t="s">
        <v>99</v>
      </c>
      <c r="H51" s="128" t="s">
        <v>102</v>
      </c>
      <c r="I51" s="128" t="s">
        <v>178</v>
      </c>
      <c r="J51" s="128" t="s">
        <v>103</v>
      </c>
      <c r="K51" s="128" t="s">
        <v>166</v>
      </c>
      <c r="L51" s="128" t="s">
        <v>180</v>
      </c>
      <c r="M51" s="128"/>
      <c r="N51" s="87"/>
      <c r="O51" s="87"/>
      <c r="P51" s="87"/>
      <c r="Q51" s="135"/>
      <c r="R51" s="167"/>
    </row>
    <row r="52" s="22" customFormat="1" ht="45" customHeight="1" spans="1:18">
      <c r="A52" s="127"/>
      <c r="B52" s="62" t="s">
        <v>72</v>
      </c>
      <c r="C52" s="129" t="s">
        <v>105</v>
      </c>
      <c r="D52" s="129" t="s">
        <v>105</v>
      </c>
      <c r="E52" s="129" t="s">
        <v>106</v>
      </c>
      <c r="F52" s="129" t="s">
        <v>107</v>
      </c>
      <c r="G52" s="129" t="s">
        <v>108</v>
      </c>
      <c r="H52" s="129" t="s">
        <v>110</v>
      </c>
      <c r="I52" s="129" t="s">
        <v>110</v>
      </c>
      <c r="J52" s="129" t="s">
        <v>111</v>
      </c>
      <c r="K52" s="129" t="s">
        <v>112</v>
      </c>
      <c r="L52" s="129" t="s">
        <v>112</v>
      </c>
      <c r="M52" s="137"/>
      <c r="N52" s="29"/>
      <c r="O52" s="29"/>
      <c r="P52" s="29"/>
      <c r="Q52" s="81"/>
      <c r="R52" s="3"/>
    </row>
    <row r="53" s="22" customFormat="1" spans="1:18">
      <c r="A53" s="127"/>
      <c r="B53" s="60" t="s">
        <v>73</v>
      </c>
      <c r="C53" s="137" t="s">
        <v>167</v>
      </c>
      <c r="D53" s="137" t="s">
        <v>113</v>
      </c>
      <c r="E53" s="137" t="s">
        <v>191</v>
      </c>
      <c r="F53" s="137" t="s">
        <v>116</v>
      </c>
      <c r="G53" s="137" t="s">
        <v>117</v>
      </c>
      <c r="H53" s="137" t="s">
        <v>170</v>
      </c>
      <c r="I53" s="137" t="s">
        <v>118</v>
      </c>
      <c r="J53" s="137" t="s">
        <v>119</v>
      </c>
      <c r="K53" s="137" t="s">
        <v>122</v>
      </c>
      <c r="L53" s="137" t="s">
        <v>183</v>
      </c>
      <c r="M53" s="138"/>
      <c r="N53" s="138"/>
      <c r="O53" s="3"/>
      <c r="P53" s="3"/>
      <c r="Q53" s="3"/>
      <c r="R53" s="3"/>
    </row>
    <row r="54" s="22" customFormat="1" ht="35.1" customHeight="1" spans="1:18">
      <c r="A54" s="127"/>
      <c r="B54" s="160" t="s">
        <v>72</v>
      </c>
      <c r="C54" s="129" t="s">
        <v>123</v>
      </c>
      <c r="D54" s="129" t="s">
        <v>123</v>
      </c>
      <c r="E54" s="129" t="s">
        <v>124</v>
      </c>
      <c r="F54" s="129" t="s">
        <v>126</v>
      </c>
      <c r="G54" s="129" t="s">
        <v>126</v>
      </c>
      <c r="H54" s="129" t="s">
        <v>126</v>
      </c>
      <c r="I54" s="129" t="s">
        <v>126</v>
      </c>
      <c r="J54" s="129" t="s">
        <v>127</v>
      </c>
      <c r="K54" s="129" t="s">
        <v>128</v>
      </c>
      <c r="L54" s="129" t="s">
        <v>128</v>
      </c>
      <c r="M54" s="138"/>
      <c r="N54" s="138"/>
      <c r="O54" s="3"/>
      <c r="P54" s="3"/>
      <c r="Q54" s="3"/>
      <c r="R54" s="3"/>
    </row>
    <row r="55" s="22" customFormat="1" spans="1:18">
      <c r="A55" s="127"/>
      <c r="B55" s="66" t="s">
        <v>74</v>
      </c>
      <c r="C55" s="131" t="s">
        <v>75</v>
      </c>
      <c r="D55" s="131" t="s">
        <v>77</v>
      </c>
      <c r="E55" s="129" t="s">
        <v>157</v>
      </c>
      <c r="F55" s="129" t="s">
        <v>130</v>
      </c>
      <c r="G55" s="129" t="s">
        <v>79</v>
      </c>
      <c r="H55" s="129" t="s">
        <v>192</v>
      </c>
      <c r="I55" s="129" t="s">
        <v>193</v>
      </c>
      <c r="J55" s="129" t="s">
        <v>131</v>
      </c>
      <c r="K55" s="129" t="s">
        <v>132</v>
      </c>
      <c r="L55" s="129" t="s">
        <v>84</v>
      </c>
      <c r="M55" s="137"/>
      <c r="N55" s="3"/>
      <c r="O55" s="3"/>
      <c r="P55" s="3"/>
      <c r="Q55" s="3"/>
      <c r="R55" s="3"/>
    </row>
    <row r="56" s="22" customFormat="1" ht="38.1" customHeight="1" spans="1:18">
      <c r="A56" s="132"/>
      <c r="B56" s="66" t="s">
        <v>72</v>
      </c>
      <c r="C56" s="129" t="s">
        <v>85</v>
      </c>
      <c r="D56" s="129" t="s">
        <v>85</v>
      </c>
      <c r="E56" s="129" t="s">
        <v>87</v>
      </c>
      <c r="F56" s="129" t="s">
        <v>87</v>
      </c>
      <c r="G56" s="129" t="s">
        <v>194</v>
      </c>
      <c r="H56" s="129" t="s">
        <v>88</v>
      </c>
      <c r="I56" s="129" t="s">
        <v>88</v>
      </c>
      <c r="J56" s="129" t="s">
        <v>134</v>
      </c>
      <c r="K56" s="129" t="s">
        <v>135</v>
      </c>
      <c r="L56" s="129" t="s">
        <v>91</v>
      </c>
      <c r="M56" s="137"/>
      <c r="N56" s="3"/>
      <c r="O56" s="3"/>
      <c r="P56" s="3"/>
      <c r="Q56" s="3"/>
      <c r="R56" s="3"/>
    </row>
  </sheetData>
  <mergeCells count="31">
    <mergeCell ref="A1:U1"/>
    <mergeCell ref="B2:H2"/>
    <mergeCell ref="I2:J2"/>
    <mergeCell ref="K2:M2"/>
    <mergeCell ref="N2:R2"/>
    <mergeCell ref="A2:A4"/>
    <mergeCell ref="A51:A56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2:S4"/>
    <mergeCell ref="T2:T4"/>
    <mergeCell ref="U2:U4"/>
    <mergeCell ref="V5:V17"/>
    <mergeCell ref="V19:V32"/>
    <mergeCell ref="V34:V48"/>
    <mergeCell ref="A49:U50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D3" sqref="D3"/>
    </sheetView>
  </sheetViews>
  <sheetFormatPr defaultColWidth="9" defaultRowHeight="13.5"/>
  <cols>
    <col min="1" max="1" width="15.25" style="1" customWidth="1"/>
    <col min="2" max="16375" width="9" style="1"/>
  </cols>
  <sheetData>
    <row r="1" ht="20" customHeight="1" spans="1:10">
      <c r="A1" s="2" t="s">
        <v>195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72</v>
      </c>
      <c r="B2" s="3" t="s">
        <v>196</v>
      </c>
      <c r="C2" s="3" t="s">
        <v>197</v>
      </c>
      <c r="D2" s="3" t="s">
        <v>198</v>
      </c>
      <c r="E2" s="3" t="s">
        <v>199</v>
      </c>
      <c r="F2" s="3" t="s">
        <v>200</v>
      </c>
      <c r="G2" s="3" t="s">
        <v>201</v>
      </c>
      <c r="H2" s="3" t="s">
        <v>202</v>
      </c>
      <c r="I2" s="9" t="s">
        <v>51</v>
      </c>
      <c r="J2" s="6" t="s">
        <v>54</v>
      </c>
    </row>
    <row r="3" spans="1:10">
      <c r="A3" s="4" t="s">
        <v>203</v>
      </c>
      <c r="B3" s="5" t="s">
        <v>204</v>
      </c>
      <c r="C3" s="6">
        <f>'8'!S5</f>
        <v>0</v>
      </c>
      <c r="D3" s="6" t="str">
        <f>'9'!S5</f>
        <v>标兵</v>
      </c>
      <c r="E3" s="6" t="str">
        <f>'10'!S5</f>
        <v>达标</v>
      </c>
      <c r="F3" s="6" t="str">
        <f>'11'!S5</f>
        <v>达标</v>
      </c>
      <c r="G3" s="6" t="str">
        <f>'12'!T5</f>
        <v>达标</v>
      </c>
      <c r="H3" s="6" t="str">
        <f>'1'!T5</f>
        <v>达标</v>
      </c>
      <c r="I3" s="18">
        <f t="shared" ref="I3:I45" si="0">COUNTIF(C3:H3,"标兵")</f>
        <v>1</v>
      </c>
      <c r="J3" s="19">
        <f t="shared" ref="J3:J45" si="1">COUNTIF(C3:H3,"优秀")</f>
        <v>0</v>
      </c>
    </row>
    <row r="4" spans="1:10">
      <c r="A4" s="4" t="s">
        <v>205</v>
      </c>
      <c r="B4" s="5" t="s">
        <v>206</v>
      </c>
      <c r="C4" s="6">
        <f>'8'!S6</f>
        <v>0</v>
      </c>
      <c r="D4" s="6" t="str">
        <f>'9'!S6</f>
        <v>达标</v>
      </c>
      <c r="E4" s="6" t="str">
        <f>'10'!S6</f>
        <v>标兵</v>
      </c>
      <c r="F4" s="6" t="str">
        <f>'11'!S6</f>
        <v>达标</v>
      </c>
      <c r="G4" s="6" t="str">
        <f>'12'!T6</f>
        <v>优秀</v>
      </c>
      <c r="H4" s="6" t="str">
        <f>'1'!T6</f>
        <v>优秀</v>
      </c>
      <c r="I4" s="18">
        <f t="shared" si="0"/>
        <v>1</v>
      </c>
      <c r="J4" s="19">
        <f t="shared" si="1"/>
        <v>2</v>
      </c>
    </row>
    <row r="5" spans="1:10">
      <c r="A5" s="4" t="s">
        <v>207</v>
      </c>
      <c r="B5" s="5" t="s">
        <v>208</v>
      </c>
      <c r="C5" s="6">
        <f>'8'!S7</f>
        <v>0</v>
      </c>
      <c r="D5" s="6" t="str">
        <f>'9'!S7</f>
        <v>标兵</v>
      </c>
      <c r="E5" s="6" t="str">
        <f>'10'!S7</f>
        <v>标兵</v>
      </c>
      <c r="F5" s="6" t="str">
        <f>'11'!S7</f>
        <v>标兵</v>
      </c>
      <c r="G5" s="6" t="str">
        <f>'12'!T7</f>
        <v>优秀</v>
      </c>
      <c r="H5" s="6" t="str">
        <f>'1'!T7</f>
        <v>标兵</v>
      </c>
      <c r="I5" s="18">
        <f t="shared" si="0"/>
        <v>4</v>
      </c>
      <c r="J5" s="19">
        <f t="shared" si="1"/>
        <v>1</v>
      </c>
    </row>
    <row r="6" spans="1:10">
      <c r="A6" s="4" t="s">
        <v>209</v>
      </c>
      <c r="B6" s="5" t="s">
        <v>210</v>
      </c>
      <c r="C6" s="6">
        <f>'8'!S8</f>
        <v>0</v>
      </c>
      <c r="D6" s="6" t="str">
        <f>'9'!S8</f>
        <v>优秀</v>
      </c>
      <c r="E6" s="6" t="str">
        <f>'10'!S8</f>
        <v>达标</v>
      </c>
      <c r="F6" s="6" t="str">
        <f>'11'!S8</f>
        <v>优秀</v>
      </c>
      <c r="G6" s="6" t="str">
        <f>'12'!T8</f>
        <v>达标</v>
      </c>
      <c r="H6" s="6" t="str">
        <f>'1'!T8</f>
        <v>达标</v>
      </c>
      <c r="I6" s="18">
        <f t="shared" si="0"/>
        <v>0</v>
      </c>
      <c r="J6" s="19">
        <f t="shared" si="1"/>
        <v>2</v>
      </c>
    </row>
    <row r="7" spans="1:10">
      <c r="A7" s="4" t="s">
        <v>211</v>
      </c>
      <c r="B7" s="5" t="s">
        <v>212</v>
      </c>
      <c r="C7" s="6">
        <f>'8'!S9</f>
        <v>0</v>
      </c>
      <c r="D7" s="6" t="str">
        <f>'9'!S9</f>
        <v>达标</v>
      </c>
      <c r="E7" s="6" t="str">
        <f>'10'!S9</f>
        <v>优秀</v>
      </c>
      <c r="F7" s="6" t="str">
        <f>'11'!S9</f>
        <v>达标</v>
      </c>
      <c r="G7" s="6" t="str">
        <f>'12'!T9</f>
        <v>优秀</v>
      </c>
      <c r="H7" s="6" t="str">
        <f>'1'!T9</f>
        <v>达标</v>
      </c>
      <c r="I7" s="18">
        <f t="shared" si="0"/>
        <v>0</v>
      </c>
      <c r="J7" s="19">
        <f t="shared" si="1"/>
        <v>2</v>
      </c>
    </row>
    <row r="8" spans="1:10">
      <c r="A8" s="4" t="s">
        <v>213</v>
      </c>
      <c r="B8" s="5" t="s">
        <v>214</v>
      </c>
      <c r="C8" s="6">
        <f>'8'!S10</f>
        <v>0</v>
      </c>
      <c r="D8" s="6" t="str">
        <f>'9'!S10</f>
        <v>标兵</v>
      </c>
      <c r="E8" s="6" t="str">
        <f>'10'!S10</f>
        <v>优秀</v>
      </c>
      <c r="F8" s="6" t="str">
        <f>'11'!S10</f>
        <v>优秀</v>
      </c>
      <c r="G8" s="6" t="str">
        <f>'12'!T10</f>
        <v>标兵</v>
      </c>
      <c r="H8" s="6" t="str">
        <f>'1'!T10</f>
        <v>优秀</v>
      </c>
      <c r="I8" s="18">
        <f t="shared" si="0"/>
        <v>2</v>
      </c>
      <c r="J8" s="19">
        <f t="shared" si="1"/>
        <v>3</v>
      </c>
    </row>
    <row r="9" spans="1:10">
      <c r="A9" s="4" t="s">
        <v>215</v>
      </c>
      <c r="B9" s="5" t="s">
        <v>216</v>
      </c>
      <c r="C9" s="6">
        <f>'8'!S11</f>
        <v>0</v>
      </c>
      <c r="D9" s="6" t="str">
        <f>'9'!S11</f>
        <v>达标</v>
      </c>
      <c r="E9" s="6" t="str">
        <f>'10'!S11</f>
        <v>优秀</v>
      </c>
      <c r="F9" s="6" t="str">
        <f>'11'!S11</f>
        <v>优秀</v>
      </c>
      <c r="G9" s="6" t="str">
        <f>'12'!T11</f>
        <v>达标</v>
      </c>
      <c r="H9" s="6" t="str">
        <f>'1'!T11</f>
        <v>达标</v>
      </c>
      <c r="I9" s="18">
        <f t="shared" si="0"/>
        <v>0</v>
      </c>
      <c r="J9" s="19">
        <f t="shared" si="1"/>
        <v>2</v>
      </c>
    </row>
    <row r="10" spans="1:10">
      <c r="A10" s="4" t="s">
        <v>217</v>
      </c>
      <c r="B10" s="5" t="s">
        <v>218</v>
      </c>
      <c r="C10" s="6">
        <f>'8'!S12</f>
        <v>0</v>
      </c>
      <c r="D10" s="6" t="str">
        <f>'9'!S12</f>
        <v>达标</v>
      </c>
      <c r="E10" s="6" t="str">
        <f>'10'!S12</f>
        <v>达标</v>
      </c>
      <c r="F10" s="6" t="str">
        <f>'11'!S12</f>
        <v>达标</v>
      </c>
      <c r="G10" s="6" t="str">
        <f>'12'!T12</f>
        <v>达标</v>
      </c>
      <c r="H10" s="6" t="str">
        <f>'1'!T12</f>
        <v>达标</v>
      </c>
      <c r="I10" s="18">
        <f t="shared" si="0"/>
        <v>0</v>
      </c>
      <c r="J10" s="19">
        <f t="shared" si="1"/>
        <v>0</v>
      </c>
    </row>
    <row r="11" spans="1:10">
      <c r="A11" s="4" t="s">
        <v>219</v>
      </c>
      <c r="B11" s="5" t="s">
        <v>220</v>
      </c>
      <c r="C11" s="6">
        <f>'8'!S13</f>
        <v>0</v>
      </c>
      <c r="D11" s="6" t="str">
        <f>'9'!S13</f>
        <v>优秀</v>
      </c>
      <c r="E11" s="6" t="str">
        <f>'10'!S13</f>
        <v>达标</v>
      </c>
      <c r="F11" s="6" t="str">
        <f>'11'!S13</f>
        <v>优秀</v>
      </c>
      <c r="G11" s="6" t="str">
        <f>'12'!T13</f>
        <v>优秀</v>
      </c>
      <c r="H11" s="6" t="str">
        <f>'1'!T13</f>
        <v>优秀</v>
      </c>
      <c r="I11" s="18">
        <f t="shared" si="0"/>
        <v>0</v>
      </c>
      <c r="J11" s="19">
        <f t="shared" si="1"/>
        <v>4</v>
      </c>
    </row>
    <row r="12" spans="1:10">
      <c r="A12" s="4" t="s">
        <v>221</v>
      </c>
      <c r="B12" s="5" t="s">
        <v>222</v>
      </c>
      <c r="C12" s="6">
        <f>'8'!S14</f>
        <v>0</v>
      </c>
      <c r="D12" s="6" t="str">
        <f>'9'!S14</f>
        <v>优秀</v>
      </c>
      <c r="E12" s="6" t="str">
        <f>'10'!S14</f>
        <v>标兵</v>
      </c>
      <c r="F12" s="6" t="str">
        <f>'11'!S14</f>
        <v>标兵</v>
      </c>
      <c r="G12" s="6" t="str">
        <f>'12'!T14</f>
        <v>标兵</v>
      </c>
      <c r="H12" s="6" t="str">
        <f>'1'!T14</f>
        <v>标兵</v>
      </c>
      <c r="I12" s="18">
        <f t="shared" si="0"/>
        <v>4</v>
      </c>
      <c r="J12" s="19">
        <f t="shared" si="1"/>
        <v>1</v>
      </c>
    </row>
    <row r="13" spans="1:10">
      <c r="A13" s="4" t="s">
        <v>223</v>
      </c>
      <c r="B13" s="5" t="s">
        <v>224</v>
      </c>
      <c r="C13" s="6">
        <f>'8'!S15</f>
        <v>0</v>
      </c>
      <c r="D13" s="6" t="str">
        <f>'9'!S15</f>
        <v>达标</v>
      </c>
      <c r="E13" s="6" t="str">
        <f>'10'!S15</f>
        <v>达标</v>
      </c>
      <c r="F13" s="6" t="str">
        <f>'11'!S15</f>
        <v>达标</v>
      </c>
      <c r="G13" s="6" t="str">
        <f>'12'!T15</f>
        <v>达标</v>
      </c>
      <c r="H13" s="6" t="str">
        <f>'1'!T15</f>
        <v>达标</v>
      </c>
      <c r="I13" s="18">
        <f t="shared" si="0"/>
        <v>0</v>
      </c>
      <c r="J13" s="19">
        <f t="shared" si="1"/>
        <v>0</v>
      </c>
    </row>
    <row r="14" spans="1:10">
      <c r="A14" s="4" t="s">
        <v>225</v>
      </c>
      <c r="B14" s="5" t="s">
        <v>226</v>
      </c>
      <c r="C14" s="6">
        <f>'8'!S16</f>
        <v>0</v>
      </c>
      <c r="D14" s="6" t="str">
        <f>'9'!S16</f>
        <v>优秀</v>
      </c>
      <c r="E14" s="6" t="str">
        <f>'10'!S16</f>
        <v>优秀</v>
      </c>
      <c r="F14" s="6" t="str">
        <f>'11'!S16</f>
        <v>标兵</v>
      </c>
      <c r="G14" s="6" t="str">
        <f>'12'!T16</f>
        <v>标兵</v>
      </c>
      <c r="H14" s="6" t="str">
        <f>'1'!T16</f>
        <v>标兵</v>
      </c>
      <c r="I14" s="18">
        <f t="shared" si="0"/>
        <v>3</v>
      </c>
      <c r="J14" s="19">
        <f t="shared" si="1"/>
        <v>2</v>
      </c>
    </row>
    <row r="15" spans="1:10">
      <c r="A15" s="4" t="s">
        <v>227</v>
      </c>
      <c r="B15" s="5" t="s">
        <v>228</v>
      </c>
      <c r="C15" s="6">
        <f>'8'!S17</f>
        <v>0</v>
      </c>
      <c r="D15" s="6" t="str">
        <f>'9'!S17</f>
        <v>达标</v>
      </c>
      <c r="E15" s="6" t="str">
        <f>'10'!S17</f>
        <v>达标</v>
      </c>
      <c r="F15" s="6" t="str">
        <f>'11'!S17</f>
        <v>达标</v>
      </c>
      <c r="G15" s="6" t="str">
        <f>'12'!T17</f>
        <v>达标</v>
      </c>
      <c r="H15" s="6" t="str">
        <f>'1'!T17</f>
        <v>优秀</v>
      </c>
      <c r="I15" s="18">
        <f t="shared" si="0"/>
        <v>0</v>
      </c>
      <c r="J15" s="19">
        <f t="shared" si="1"/>
        <v>1</v>
      </c>
    </row>
    <row r="16" spans="1:10">
      <c r="A16" s="7"/>
      <c r="B16" s="8"/>
      <c r="C16" s="9"/>
      <c r="D16" s="9"/>
      <c r="E16" s="9"/>
      <c r="F16" s="9"/>
      <c r="G16" s="9"/>
      <c r="H16" s="9"/>
      <c r="I16" s="18"/>
      <c r="J16" s="18"/>
    </row>
    <row r="17" ht="14.25" spans="1:10">
      <c r="A17" s="4" t="s">
        <v>229</v>
      </c>
      <c r="B17" s="10" t="s">
        <v>230</v>
      </c>
      <c r="C17" s="11">
        <f>'8'!S19</f>
        <v>0</v>
      </c>
      <c r="D17" s="12" t="str">
        <f>'9'!S19</f>
        <v>达标</v>
      </c>
      <c r="E17" s="12" t="str">
        <f>'10'!S19</f>
        <v>标兵</v>
      </c>
      <c r="F17" s="12" t="str">
        <f>'11'!S19</f>
        <v>达标</v>
      </c>
      <c r="G17" s="11" t="str">
        <f>'12'!T19</f>
        <v>优秀</v>
      </c>
      <c r="H17" s="12" t="str">
        <f>'1'!T19</f>
        <v>优秀</v>
      </c>
      <c r="I17" s="18">
        <f t="shared" si="0"/>
        <v>1</v>
      </c>
      <c r="J17" s="19">
        <f t="shared" si="1"/>
        <v>2</v>
      </c>
    </row>
    <row r="18" ht="14.25" spans="1:10">
      <c r="A18" s="4" t="s">
        <v>231</v>
      </c>
      <c r="B18" s="13" t="s">
        <v>232</v>
      </c>
      <c r="C18" s="11">
        <f>'8'!S20</f>
        <v>0</v>
      </c>
      <c r="D18" s="12" t="str">
        <f>'9'!S20</f>
        <v>达标</v>
      </c>
      <c r="E18" s="12" t="str">
        <f>'10'!S20</f>
        <v>达标</v>
      </c>
      <c r="F18" s="12" t="str">
        <f>'11'!S20</f>
        <v>达标</v>
      </c>
      <c r="G18" s="11" t="str">
        <f>'12'!T20</f>
        <v>达标</v>
      </c>
      <c r="H18" s="12" t="str">
        <f>'1'!T20</f>
        <v>达标</v>
      </c>
      <c r="I18" s="18">
        <f t="shared" si="0"/>
        <v>0</v>
      </c>
      <c r="J18" s="19">
        <f t="shared" si="1"/>
        <v>0</v>
      </c>
    </row>
    <row r="19" ht="14.25" spans="1:10">
      <c r="A19" s="4" t="s">
        <v>233</v>
      </c>
      <c r="B19" s="13" t="s">
        <v>234</v>
      </c>
      <c r="C19" s="11">
        <f>'8'!S21</f>
        <v>0</v>
      </c>
      <c r="D19" s="12" t="str">
        <f>'9'!S21</f>
        <v>优秀</v>
      </c>
      <c r="E19" s="12" t="str">
        <f>'10'!S21</f>
        <v>达标</v>
      </c>
      <c r="F19" s="12" t="str">
        <f>'11'!S21</f>
        <v>标兵</v>
      </c>
      <c r="G19" s="11" t="str">
        <f>'12'!T21</f>
        <v>优秀</v>
      </c>
      <c r="H19" s="12" t="str">
        <f>'1'!T21</f>
        <v>优秀</v>
      </c>
      <c r="I19" s="18">
        <f t="shared" si="0"/>
        <v>1</v>
      </c>
      <c r="J19" s="19">
        <f t="shared" si="1"/>
        <v>3</v>
      </c>
    </row>
    <row r="20" ht="14.25" spans="1:10">
      <c r="A20" s="4" t="s">
        <v>235</v>
      </c>
      <c r="B20" s="10" t="s">
        <v>236</v>
      </c>
      <c r="C20" s="11">
        <f>'8'!S22</f>
        <v>0</v>
      </c>
      <c r="D20" s="12" t="str">
        <f>'9'!S22</f>
        <v>优秀</v>
      </c>
      <c r="E20" s="12" t="str">
        <f>'10'!S22</f>
        <v>达标</v>
      </c>
      <c r="F20" s="12" t="str">
        <f>'11'!S22</f>
        <v>达标</v>
      </c>
      <c r="G20" s="11" t="str">
        <f>'12'!T22</f>
        <v>达标</v>
      </c>
      <c r="H20" s="12" t="str">
        <f>'1'!T22</f>
        <v>达标</v>
      </c>
      <c r="I20" s="18">
        <f t="shared" si="0"/>
        <v>0</v>
      </c>
      <c r="J20" s="19">
        <f t="shared" si="1"/>
        <v>1</v>
      </c>
    </row>
    <row r="21" ht="14.25" spans="1:10">
      <c r="A21" s="4" t="s">
        <v>237</v>
      </c>
      <c r="B21" s="10" t="s">
        <v>238</v>
      </c>
      <c r="C21" s="11">
        <f>'8'!S23</f>
        <v>0</v>
      </c>
      <c r="D21" s="12" t="str">
        <f>'9'!S23</f>
        <v>标兵</v>
      </c>
      <c r="E21" s="12" t="str">
        <f>'10'!S23</f>
        <v>标兵</v>
      </c>
      <c r="F21" s="12" t="str">
        <f>'11'!S23</f>
        <v>标兵</v>
      </c>
      <c r="G21" s="11" t="str">
        <f>'12'!T23</f>
        <v>达标</v>
      </c>
      <c r="H21" s="12" t="str">
        <f>'1'!T23</f>
        <v>标兵</v>
      </c>
      <c r="I21" s="18">
        <f t="shared" si="0"/>
        <v>4</v>
      </c>
      <c r="J21" s="19">
        <f t="shared" si="1"/>
        <v>0</v>
      </c>
    </row>
    <row r="22" ht="14.25" spans="1:10">
      <c r="A22" s="4" t="s">
        <v>239</v>
      </c>
      <c r="B22" s="13" t="s">
        <v>240</v>
      </c>
      <c r="C22" s="11">
        <f>'8'!S24</f>
        <v>0</v>
      </c>
      <c r="D22" s="12" t="str">
        <f>'9'!S24</f>
        <v>达标</v>
      </c>
      <c r="E22" s="12" t="str">
        <f>'10'!S24</f>
        <v>达标</v>
      </c>
      <c r="F22" s="12" t="str">
        <f>'11'!S24</f>
        <v>达标</v>
      </c>
      <c r="G22" s="11" t="str">
        <f>'12'!T24</f>
        <v>达标</v>
      </c>
      <c r="H22" s="12" t="str">
        <f>'1'!T24</f>
        <v>达标</v>
      </c>
      <c r="I22" s="18">
        <f t="shared" si="0"/>
        <v>0</v>
      </c>
      <c r="J22" s="19">
        <f t="shared" si="1"/>
        <v>0</v>
      </c>
    </row>
    <row r="23" ht="14.25" spans="1:10">
      <c r="A23" s="4" t="s">
        <v>241</v>
      </c>
      <c r="B23" s="14" t="s">
        <v>242</v>
      </c>
      <c r="C23" s="11">
        <f>'8'!S25</f>
        <v>0</v>
      </c>
      <c r="D23" s="12" t="str">
        <f>'9'!S25</f>
        <v>标兵</v>
      </c>
      <c r="E23" s="12" t="str">
        <f>'10'!S25</f>
        <v>优秀</v>
      </c>
      <c r="F23" s="12" t="str">
        <f>'11'!S25</f>
        <v>优秀</v>
      </c>
      <c r="G23" s="11" t="str">
        <f>'12'!T25</f>
        <v>标兵</v>
      </c>
      <c r="H23" s="12" t="str">
        <f>'1'!T25</f>
        <v>标兵</v>
      </c>
      <c r="I23" s="18">
        <f t="shared" si="0"/>
        <v>3</v>
      </c>
      <c r="J23" s="19">
        <f t="shared" si="1"/>
        <v>2</v>
      </c>
    </row>
    <row r="24" ht="14.25" spans="1:10">
      <c r="A24" s="4" t="s">
        <v>243</v>
      </c>
      <c r="B24" s="13" t="s">
        <v>244</v>
      </c>
      <c r="C24" s="11">
        <f>'8'!S26</f>
        <v>0</v>
      </c>
      <c r="D24" s="12" t="str">
        <f>'9'!S26</f>
        <v>优秀</v>
      </c>
      <c r="E24" s="12" t="str">
        <f>'10'!S26</f>
        <v>优秀</v>
      </c>
      <c r="F24" s="12" t="str">
        <f>'11'!S26</f>
        <v>优秀</v>
      </c>
      <c r="G24" s="11" t="str">
        <f>'12'!T26</f>
        <v>达标</v>
      </c>
      <c r="H24" s="12" t="str">
        <f>'1'!T26</f>
        <v>优秀</v>
      </c>
      <c r="I24" s="18">
        <f t="shared" si="0"/>
        <v>0</v>
      </c>
      <c r="J24" s="19">
        <f t="shared" si="1"/>
        <v>4</v>
      </c>
    </row>
    <row r="25" ht="14.25" spans="1:10">
      <c r="A25" s="4" t="s">
        <v>245</v>
      </c>
      <c r="B25" s="13" t="s">
        <v>246</v>
      </c>
      <c r="C25" s="11">
        <f>'8'!S27</f>
        <v>0</v>
      </c>
      <c r="D25" s="12" t="str">
        <f>'9'!S27</f>
        <v>达标</v>
      </c>
      <c r="E25" s="12" t="str">
        <f>'10'!S27</f>
        <v>达标</v>
      </c>
      <c r="F25" s="12" t="str">
        <f>'11'!S27</f>
        <v>达标</v>
      </c>
      <c r="G25" s="11" t="str">
        <f>'12'!T27</f>
        <v>达标</v>
      </c>
      <c r="H25" s="12" t="str">
        <f>'1'!T27</f>
        <v>达标</v>
      </c>
      <c r="I25" s="18">
        <f t="shared" si="0"/>
        <v>0</v>
      </c>
      <c r="J25" s="19">
        <f t="shared" si="1"/>
        <v>0</v>
      </c>
    </row>
    <row r="26" ht="14.25" spans="1:10">
      <c r="A26" s="4" t="s">
        <v>247</v>
      </c>
      <c r="B26" s="10" t="s">
        <v>248</v>
      </c>
      <c r="C26" s="11">
        <f>'8'!S28</f>
        <v>0</v>
      </c>
      <c r="D26" s="12" t="str">
        <f>'9'!S28</f>
        <v>标兵</v>
      </c>
      <c r="E26" s="12" t="str">
        <f>'10'!S28</f>
        <v>优秀</v>
      </c>
      <c r="F26" s="12" t="str">
        <f>'11'!S28</f>
        <v>标兵</v>
      </c>
      <c r="G26" s="11" t="str">
        <f>'12'!T28</f>
        <v>标兵</v>
      </c>
      <c r="H26" s="12" t="str">
        <f>'1'!T28</f>
        <v>标兵</v>
      </c>
      <c r="I26" s="18">
        <f t="shared" si="0"/>
        <v>4</v>
      </c>
      <c r="J26" s="19">
        <f t="shared" si="1"/>
        <v>1</v>
      </c>
    </row>
    <row r="27" ht="14.25" spans="1:10">
      <c r="A27" s="4" t="s">
        <v>249</v>
      </c>
      <c r="B27" s="13" t="s">
        <v>250</v>
      </c>
      <c r="C27" s="11">
        <f>'8'!S29</f>
        <v>0</v>
      </c>
      <c r="D27" s="12" t="str">
        <f>'9'!S29</f>
        <v>优秀</v>
      </c>
      <c r="E27" s="12" t="str">
        <f>'10'!S29</f>
        <v>标兵</v>
      </c>
      <c r="F27" s="12" t="str">
        <f>'11'!S29</f>
        <v>优秀</v>
      </c>
      <c r="G27" s="11" t="str">
        <f>'12'!T29</f>
        <v>标兵</v>
      </c>
      <c r="H27" s="12" t="str">
        <f>'1'!T29</f>
        <v>优秀</v>
      </c>
      <c r="I27" s="18">
        <f t="shared" si="0"/>
        <v>2</v>
      </c>
      <c r="J27" s="19">
        <f t="shared" si="1"/>
        <v>3</v>
      </c>
    </row>
    <row r="28" ht="14.25" spans="1:10">
      <c r="A28" s="4" t="s">
        <v>251</v>
      </c>
      <c r="B28" s="14" t="s">
        <v>252</v>
      </c>
      <c r="C28" s="11">
        <f>'8'!S30</f>
        <v>0</v>
      </c>
      <c r="D28" s="12" t="str">
        <f>'9'!S30</f>
        <v>达标</v>
      </c>
      <c r="E28" s="12" t="str">
        <f>'10'!S30</f>
        <v>达标</v>
      </c>
      <c r="F28" s="12" t="str">
        <f>'11'!S30</f>
        <v>优秀</v>
      </c>
      <c r="G28" s="11" t="str">
        <f>'12'!T30</f>
        <v>优秀</v>
      </c>
      <c r="H28" s="12" t="str">
        <f>'1'!T30</f>
        <v>达标</v>
      </c>
      <c r="I28" s="18">
        <f t="shared" si="0"/>
        <v>0</v>
      </c>
      <c r="J28" s="19">
        <f t="shared" si="1"/>
        <v>2</v>
      </c>
    </row>
    <row r="29" ht="14.25" spans="1:10">
      <c r="A29" s="4" t="s">
        <v>253</v>
      </c>
      <c r="B29" s="10" t="s">
        <v>254</v>
      </c>
      <c r="C29" s="11">
        <f>'8'!S31</f>
        <v>0</v>
      </c>
      <c r="D29" s="12" t="str">
        <f>'9'!S31</f>
        <v>达标</v>
      </c>
      <c r="E29" s="12" t="str">
        <f>'10'!S31</f>
        <v>优秀</v>
      </c>
      <c r="F29" s="12" t="str">
        <f>'11'!S31</f>
        <v>达标</v>
      </c>
      <c r="G29" s="11" t="str">
        <f>'12'!T31</f>
        <v>优秀</v>
      </c>
      <c r="H29" s="12" t="str">
        <f>'1'!T31</f>
        <v>达标</v>
      </c>
      <c r="I29" s="18">
        <f t="shared" si="0"/>
        <v>0</v>
      </c>
      <c r="J29" s="19">
        <f t="shared" si="1"/>
        <v>2</v>
      </c>
    </row>
    <row r="30" spans="1:10">
      <c r="A30" s="7"/>
      <c r="B30" s="15"/>
      <c r="C30" s="9"/>
      <c r="D30" s="9"/>
      <c r="E30" s="9"/>
      <c r="F30" s="9"/>
      <c r="G30" s="9"/>
      <c r="H30" s="16"/>
      <c r="I30" s="18"/>
      <c r="J30" s="18"/>
    </row>
    <row r="31" ht="14.25" spans="1:10">
      <c r="A31" s="4" t="s">
        <v>255</v>
      </c>
      <c r="B31" s="13" t="s">
        <v>256</v>
      </c>
      <c r="C31" s="6" t="str">
        <f>'8'!S34</f>
        <v>标兵</v>
      </c>
      <c r="D31" s="6" t="str">
        <f>'9'!S34</f>
        <v>标兵</v>
      </c>
      <c r="E31" s="12" t="str">
        <f>'10'!S34</f>
        <v>达标</v>
      </c>
      <c r="F31" s="12" t="str">
        <f>'11'!S34</f>
        <v>标兵</v>
      </c>
      <c r="G31" s="11" t="str">
        <f>'12'!T34</f>
        <v>标兵</v>
      </c>
      <c r="H31" s="12" t="str">
        <f>'1'!T34</f>
        <v>优秀</v>
      </c>
      <c r="I31" s="18">
        <f t="shared" si="0"/>
        <v>4</v>
      </c>
      <c r="J31" s="19">
        <f t="shared" si="1"/>
        <v>1</v>
      </c>
    </row>
    <row r="32" ht="14.25" spans="1:10">
      <c r="A32" s="4" t="s">
        <v>257</v>
      </c>
      <c r="B32" s="13" t="s">
        <v>258</v>
      </c>
      <c r="C32" s="6" t="str">
        <f>'8'!S35</f>
        <v>优秀</v>
      </c>
      <c r="D32" s="6" t="str">
        <f>'9'!S35</f>
        <v>优秀</v>
      </c>
      <c r="E32" s="12" t="str">
        <f>'10'!S35</f>
        <v>优秀</v>
      </c>
      <c r="F32" s="12" t="str">
        <f>'11'!S35</f>
        <v>达标</v>
      </c>
      <c r="G32" s="11" t="str">
        <f>'12'!T35</f>
        <v>优秀</v>
      </c>
      <c r="H32" s="12" t="str">
        <f>'1'!T35</f>
        <v>优秀</v>
      </c>
      <c r="I32" s="18">
        <f t="shared" si="0"/>
        <v>0</v>
      </c>
      <c r="J32" s="19">
        <f t="shared" si="1"/>
        <v>5</v>
      </c>
    </row>
    <row r="33" ht="14.25" spans="1:10">
      <c r="A33" s="4" t="s">
        <v>259</v>
      </c>
      <c r="B33" s="13" t="s">
        <v>260</v>
      </c>
      <c r="C33" s="6" t="str">
        <f>'8'!S36</f>
        <v>达标</v>
      </c>
      <c r="D33" s="6" t="str">
        <f>'9'!S36</f>
        <v>达标</v>
      </c>
      <c r="E33" s="12" t="str">
        <f>'10'!S36</f>
        <v>优秀</v>
      </c>
      <c r="F33" s="12" t="str">
        <f>'11'!S36</f>
        <v>达标</v>
      </c>
      <c r="G33" s="11" t="str">
        <f>'12'!T36</f>
        <v>达标</v>
      </c>
      <c r="H33" s="12" t="str">
        <f>'1'!T36</f>
        <v>达标</v>
      </c>
      <c r="I33" s="18">
        <f t="shared" si="0"/>
        <v>0</v>
      </c>
      <c r="J33" s="19">
        <f t="shared" si="1"/>
        <v>1</v>
      </c>
    </row>
    <row r="34" ht="14.25" spans="1:10">
      <c r="A34" s="4" t="s">
        <v>261</v>
      </c>
      <c r="B34" s="13" t="s">
        <v>262</v>
      </c>
      <c r="C34" s="6" t="str">
        <f>'8'!S37</f>
        <v>标兵</v>
      </c>
      <c r="D34" s="6" t="str">
        <f>'9'!S37</f>
        <v>标兵</v>
      </c>
      <c r="E34" s="12" t="str">
        <f>'10'!S37</f>
        <v>标兵</v>
      </c>
      <c r="F34" s="12" t="str">
        <f>'11'!S37</f>
        <v>标兵</v>
      </c>
      <c r="G34" s="11" t="str">
        <f>'12'!T37</f>
        <v>标兵</v>
      </c>
      <c r="H34" s="12" t="str">
        <f>'1'!T37</f>
        <v>标兵</v>
      </c>
      <c r="I34" s="18">
        <f t="shared" si="0"/>
        <v>6</v>
      </c>
      <c r="J34" s="19">
        <f t="shared" si="1"/>
        <v>0</v>
      </c>
    </row>
    <row r="35" ht="14.25" spans="1:10">
      <c r="A35" s="4" t="s">
        <v>263</v>
      </c>
      <c r="B35" s="13" t="s">
        <v>264</v>
      </c>
      <c r="C35" s="6" t="str">
        <f>'8'!S38</f>
        <v>达标</v>
      </c>
      <c r="D35" s="6" t="str">
        <f>'9'!S38</f>
        <v>达标</v>
      </c>
      <c r="E35" s="12" t="str">
        <f>'10'!S38</f>
        <v>达标</v>
      </c>
      <c r="F35" s="12" t="str">
        <f>'11'!S38</f>
        <v>达标</v>
      </c>
      <c r="G35" s="11" t="str">
        <f>'12'!T38</f>
        <v>达标</v>
      </c>
      <c r="H35" s="12" t="str">
        <f>'1'!T38</f>
        <v>达标</v>
      </c>
      <c r="I35" s="18">
        <f t="shared" si="0"/>
        <v>0</v>
      </c>
      <c r="J35" s="19">
        <f t="shared" si="1"/>
        <v>0</v>
      </c>
    </row>
    <row r="36" ht="14.25" spans="1:10">
      <c r="A36" s="4" t="s">
        <v>265</v>
      </c>
      <c r="B36" s="13" t="s">
        <v>266</v>
      </c>
      <c r="C36" s="6" t="str">
        <f>'8'!S39</f>
        <v>标兵</v>
      </c>
      <c r="D36" s="6" t="str">
        <f>'9'!S39</f>
        <v>标兵</v>
      </c>
      <c r="E36" s="12" t="str">
        <f>'10'!S39</f>
        <v>优秀</v>
      </c>
      <c r="F36" s="12" t="str">
        <f>'11'!S39</f>
        <v>优秀</v>
      </c>
      <c r="G36" s="11" t="str">
        <f>'12'!T39</f>
        <v>优秀</v>
      </c>
      <c r="H36" s="12" t="str">
        <f>'1'!T39</f>
        <v>标兵</v>
      </c>
      <c r="I36" s="18">
        <f t="shared" si="0"/>
        <v>3</v>
      </c>
      <c r="J36" s="19">
        <f t="shared" si="1"/>
        <v>3</v>
      </c>
    </row>
    <row r="37" ht="14.25" spans="1:10">
      <c r="A37" s="4" t="s">
        <v>267</v>
      </c>
      <c r="B37" s="13" t="s">
        <v>268</v>
      </c>
      <c r="C37" s="6" t="str">
        <f>'8'!S40</f>
        <v>优秀</v>
      </c>
      <c r="D37" s="6" t="str">
        <f>'9'!S40</f>
        <v>优秀</v>
      </c>
      <c r="E37" s="12" t="str">
        <f>'10'!S40</f>
        <v>达标</v>
      </c>
      <c r="F37" s="12" t="str">
        <f>'11'!S40</f>
        <v>优秀</v>
      </c>
      <c r="G37" s="11" t="str">
        <f>'12'!T40</f>
        <v>优秀</v>
      </c>
      <c r="H37" s="12" t="str">
        <f>'1'!T40</f>
        <v>达标</v>
      </c>
      <c r="I37" s="18">
        <f t="shared" si="0"/>
        <v>0</v>
      </c>
      <c r="J37" s="19">
        <f t="shared" si="1"/>
        <v>4</v>
      </c>
    </row>
    <row r="38" ht="14.25" spans="1:10">
      <c r="A38" s="4" t="s">
        <v>269</v>
      </c>
      <c r="B38" s="13" t="s">
        <v>270</v>
      </c>
      <c r="C38" s="6" t="str">
        <f>'8'!S41</f>
        <v>优秀</v>
      </c>
      <c r="D38" s="6" t="str">
        <f>'9'!S41</f>
        <v>优秀</v>
      </c>
      <c r="E38" s="12" t="str">
        <f>'10'!S41</f>
        <v>标兵</v>
      </c>
      <c r="F38" s="12" t="str">
        <f>'11'!S41</f>
        <v>标兵</v>
      </c>
      <c r="G38" s="11" t="str">
        <f>'12'!T41</f>
        <v>标兵</v>
      </c>
      <c r="H38" s="12" t="str">
        <f>'1'!T41</f>
        <v>优秀</v>
      </c>
      <c r="I38" s="18">
        <f t="shared" si="0"/>
        <v>3</v>
      </c>
      <c r="J38" s="19">
        <f t="shared" si="1"/>
        <v>3</v>
      </c>
    </row>
    <row r="39" ht="14.25" spans="1:10">
      <c r="A39" s="4" t="s">
        <v>271</v>
      </c>
      <c r="B39" s="13" t="s">
        <v>272</v>
      </c>
      <c r="C39" s="6" t="str">
        <f>'8'!S42</f>
        <v>达标</v>
      </c>
      <c r="D39" s="6" t="str">
        <f>'9'!S42</f>
        <v>达标</v>
      </c>
      <c r="E39" s="12" t="str">
        <f>'10'!S42</f>
        <v>达标</v>
      </c>
      <c r="F39" s="12" t="str">
        <f>'11'!S42</f>
        <v>优秀</v>
      </c>
      <c r="G39" s="11" t="str">
        <f>'12'!T42</f>
        <v>达标</v>
      </c>
      <c r="H39" s="12" t="str">
        <f>'1'!T42</f>
        <v>优秀</v>
      </c>
      <c r="I39" s="18">
        <f t="shared" si="0"/>
        <v>0</v>
      </c>
      <c r="J39" s="19">
        <f t="shared" si="1"/>
        <v>2</v>
      </c>
    </row>
    <row r="40" ht="14.25" spans="1:10">
      <c r="A40" s="4" t="s">
        <v>273</v>
      </c>
      <c r="B40" s="13" t="s">
        <v>274</v>
      </c>
      <c r="C40" s="6" t="str">
        <f>'8'!S43</f>
        <v>达标</v>
      </c>
      <c r="D40" s="6" t="str">
        <f>'9'!S43</f>
        <v>达标</v>
      </c>
      <c r="E40" s="12" t="str">
        <f>'10'!S43</f>
        <v>达标</v>
      </c>
      <c r="F40" s="12" t="str">
        <f>'11'!S43</f>
        <v>达标</v>
      </c>
      <c r="G40" s="11" t="str">
        <f>'12'!T43</f>
        <v>达标</v>
      </c>
      <c r="H40" s="12" t="str">
        <f>'1'!T43</f>
        <v>达标</v>
      </c>
      <c r="I40" s="18">
        <f t="shared" si="0"/>
        <v>0</v>
      </c>
      <c r="J40" s="19">
        <f t="shared" si="1"/>
        <v>0</v>
      </c>
    </row>
    <row r="41" ht="14.25" spans="1:10">
      <c r="A41" s="4" t="s">
        <v>275</v>
      </c>
      <c r="B41" s="13" t="s">
        <v>276</v>
      </c>
      <c r="C41" s="6" t="str">
        <f>'8'!S44</f>
        <v>优秀</v>
      </c>
      <c r="D41" s="6" t="str">
        <f>'9'!S44</f>
        <v>优秀</v>
      </c>
      <c r="E41" s="12" t="str">
        <f>'10'!S44</f>
        <v>标兵</v>
      </c>
      <c r="F41" s="12" t="str">
        <f>'11'!S44</f>
        <v>优秀</v>
      </c>
      <c r="G41" s="11" t="str">
        <f>'12'!T44</f>
        <v>优秀</v>
      </c>
      <c r="H41" s="12" t="str">
        <f>'1'!T44</f>
        <v>标兵</v>
      </c>
      <c r="I41" s="18">
        <f t="shared" si="0"/>
        <v>2</v>
      </c>
      <c r="J41" s="19">
        <f t="shared" si="1"/>
        <v>4</v>
      </c>
    </row>
    <row r="42" ht="14.25" spans="1:10">
      <c r="A42" s="17" t="s">
        <v>277</v>
      </c>
      <c r="B42" s="13" t="s">
        <v>278</v>
      </c>
      <c r="C42" s="6" t="str">
        <f>'8'!S45</f>
        <v>达标</v>
      </c>
      <c r="D42" s="6" t="str">
        <f>'9'!S45</f>
        <v>达标</v>
      </c>
      <c r="E42" s="12" t="str">
        <f>'10'!S45</f>
        <v>优秀</v>
      </c>
      <c r="F42" s="12" t="str">
        <f>'11'!S45</f>
        <v>达标</v>
      </c>
      <c r="G42" s="11" t="str">
        <f>'12'!T45</f>
        <v>达标</v>
      </c>
      <c r="H42" s="12" t="str">
        <f>'1'!T45</f>
        <v>达标</v>
      </c>
      <c r="I42" s="18">
        <f t="shared" si="0"/>
        <v>0</v>
      </c>
      <c r="J42" s="19">
        <f t="shared" si="1"/>
        <v>1</v>
      </c>
    </row>
    <row r="43" ht="14.25" spans="1:10">
      <c r="A43" s="4" t="s">
        <v>279</v>
      </c>
      <c r="B43" s="13" t="s">
        <v>280</v>
      </c>
      <c r="C43" s="6" t="str">
        <f>'8'!S46</f>
        <v>达标</v>
      </c>
      <c r="D43" s="6" t="str">
        <f>'9'!S46</f>
        <v>达标</v>
      </c>
      <c r="E43" s="12" t="str">
        <f>'10'!S46</f>
        <v>达标</v>
      </c>
      <c r="F43" s="12" t="str">
        <f>'11'!S46</f>
        <v>达标</v>
      </c>
      <c r="G43" s="11" t="str">
        <f>'12'!T46</f>
        <v>达标</v>
      </c>
      <c r="H43" s="12" t="str">
        <f>'1'!T46</f>
        <v>达标</v>
      </c>
      <c r="I43" s="20">
        <f t="shared" si="0"/>
        <v>0</v>
      </c>
      <c r="J43" s="21">
        <f t="shared" si="1"/>
        <v>0</v>
      </c>
    </row>
    <row r="44" ht="14.25" spans="1:10">
      <c r="A44" s="4" t="s">
        <v>281</v>
      </c>
      <c r="B44" s="13" t="s">
        <v>282</v>
      </c>
      <c r="C44" s="6" t="str">
        <f>'8'!S47</f>
        <v>达标</v>
      </c>
      <c r="D44" s="6">
        <f>'9'!S47</f>
        <v>0</v>
      </c>
      <c r="E44" s="12">
        <f>'10'!S47</f>
        <v>0</v>
      </c>
      <c r="F44" s="12" t="str">
        <f>'11'!S47</f>
        <v>达标</v>
      </c>
      <c r="G44" s="11" t="str">
        <f>'12'!T47</f>
        <v>达标</v>
      </c>
      <c r="H44" s="12" t="str">
        <f>'1'!T47</f>
        <v>达标</v>
      </c>
      <c r="I44" s="18">
        <f t="shared" si="0"/>
        <v>0</v>
      </c>
      <c r="J44" s="19">
        <f t="shared" si="1"/>
        <v>0</v>
      </c>
    </row>
    <row r="45" ht="14.25" spans="1:10">
      <c r="A45" s="4" t="s">
        <v>283</v>
      </c>
      <c r="B45" s="13" t="s">
        <v>284</v>
      </c>
      <c r="C45" s="6" t="str">
        <f>'8'!S48</f>
        <v>达标</v>
      </c>
      <c r="D45" s="6" t="str">
        <f>'9'!S48</f>
        <v>达标</v>
      </c>
      <c r="E45" s="12" t="str">
        <f>'10'!S48</f>
        <v>达标</v>
      </c>
      <c r="F45" s="12" t="str">
        <f>'11'!S48</f>
        <v>达标</v>
      </c>
      <c r="G45" s="11" t="str">
        <f>'12'!T48</f>
        <v>达标</v>
      </c>
      <c r="H45" s="12" t="str">
        <f>'1'!T48</f>
        <v>达标</v>
      </c>
      <c r="I45" s="18">
        <f t="shared" si="0"/>
        <v>0</v>
      </c>
      <c r="J45" s="19">
        <f t="shared" si="1"/>
        <v>0</v>
      </c>
    </row>
  </sheetData>
  <mergeCells count="1">
    <mergeCell ref="A1:J1"/>
  </mergeCells>
  <conditionalFormatting sqref="B45"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6"/>
  <sheetViews>
    <sheetView topLeftCell="A13" workbookViewId="0">
      <selection activeCell="S5" sqref="S5"/>
    </sheetView>
  </sheetViews>
  <sheetFormatPr defaultColWidth="9" defaultRowHeight="13.5"/>
  <cols>
    <col min="1" max="1" width="8.46666666666667" style="22" customWidth="1"/>
    <col min="2" max="3" width="9.26666666666667" style="22" customWidth="1"/>
    <col min="4" max="4" width="7" style="22" customWidth="1"/>
    <col min="5" max="5" width="6.86666666666667" style="22" customWidth="1"/>
    <col min="6" max="6" width="7.73333333333333" style="22" customWidth="1"/>
    <col min="7" max="7" width="9.26666666666667" style="22" customWidth="1"/>
    <col min="8" max="8" width="7.26666666666667" style="22" customWidth="1"/>
    <col min="9" max="9" width="8" style="22" customWidth="1"/>
    <col min="10" max="16" width="9.26666666666667" style="22" customWidth="1"/>
    <col min="17" max="17" width="9.26666666666667" style="24" customWidth="1"/>
    <col min="18" max="18" width="11.4666666666667" style="24" customWidth="1"/>
    <col min="19" max="19" width="13" style="24" customWidth="1"/>
    <col min="20" max="20" width="8.13333333333333" style="22" customWidth="1"/>
    <col min="21" max="21" width="7.86666666666667" style="22" customWidth="1"/>
    <col min="22" max="22" width="17.7333333333333" style="22" customWidth="1"/>
    <col min="23" max="16384" width="9" style="22"/>
  </cols>
  <sheetData>
    <row r="1" s="22" customFormat="1" ht="36.75" customHeight="1" spans="1:21">
      <c r="A1" s="25" t="s">
        <v>285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="22" customFormat="1" ht="18.4" customHeight="1" spans="1:21">
      <c r="A2" s="27" t="s">
        <v>1</v>
      </c>
      <c r="B2" s="28" t="s">
        <v>2</v>
      </c>
      <c r="C2" s="28"/>
      <c r="D2" s="28"/>
      <c r="E2" s="28"/>
      <c r="F2" s="28"/>
      <c r="G2" s="28"/>
      <c r="H2" s="28"/>
      <c r="I2" s="28" t="s">
        <v>3</v>
      </c>
      <c r="J2" s="28"/>
      <c r="K2" s="28" t="s">
        <v>4</v>
      </c>
      <c r="L2" s="28"/>
      <c r="M2" s="28"/>
      <c r="N2" s="28" t="s">
        <v>5</v>
      </c>
      <c r="O2" s="28"/>
      <c r="P2" s="28"/>
      <c r="Q2" s="28"/>
      <c r="R2" s="28"/>
      <c r="S2" s="90" t="s">
        <v>6</v>
      </c>
      <c r="T2" s="91" t="s">
        <v>7</v>
      </c>
      <c r="U2" s="3" t="s">
        <v>175</v>
      </c>
    </row>
    <row r="3" s="22" customFormat="1" ht="18" customHeight="1" spans="1:21">
      <c r="A3" s="27"/>
      <c r="B3" s="27" t="s">
        <v>8</v>
      </c>
      <c r="C3" s="27" t="s">
        <v>9</v>
      </c>
      <c r="D3" s="27" t="s">
        <v>10</v>
      </c>
      <c r="E3" s="27" t="s">
        <v>11</v>
      </c>
      <c r="F3" s="27" t="s">
        <v>12</v>
      </c>
      <c r="G3" s="27" t="s">
        <v>13</v>
      </c>
      <c r="H3" s="27" t="s">
        <v>14</v>
      </c>
      <c r="I3" s="27" t="s">
        <v>15</v>
      </c>
      <c r="J3" s="27" t="s">
        <v>16</v>
      </c>
      <c r="K3" s="27" t="s">
        <v>17</v>
      </c>
      <c r="L3" s="27" t="s">
        <v>18</v>
      </c>
      <c r="M3" s="27" t="s">
        <v>19</v>
      </c>
      <c r="N3" s="27" t="s">
        <v>20</v>
      </c>
      <c r="O3" s="27" t="s">
        <v>21</v>
      </c>
      <c r="P3" s="69" t="s">
        <v>176</v>
      </c>
      <c r="Q3" s="78" t="s">
        <v>22</v>
      </c>
      <c r="R3" s="92" t="s">
        <v>23</v>
      </c>
      <c r="S3" s="90"/>
      <c r="T3" s="91"/>
      <c r="U3" s="3"/>
    </row>
    <row r="4" s="22" customFormat="1" ht="18" customHeight="1" spans="1:21">
      <c r="A4" s="27"/>
      <c r="B4" s="29"/>
      <c r="C4" s="29"/>
      <c r="D4" s="29"/>
      <c r="E4" s="29"/>
      <c r="F4" s="27"/>
      <c r="G4" s="27"/>
      <c r="H4" s="29"/>
      <c r="I4" s="29"/>
      <c r="J4" s="29"/>
      <c r="K4" s="29"/>
      <c r="L4" s="29"/>
      <c r="M4" s="29"/>
      <c r="N4" s="29"/>
      <c r="O4" s="27"/>
      <c r="P4" s="69"/>
      <c r="Q4" s="93"/>
      <c r="R4" s="92"/>
      <c r="S4" s="90"/>
      <c r="T4" s="91"/>
      <c r="U4" s="3"/>
    </row>
    <row r="5" s="22" customFormat="1" spans="1:22">
      <c r="A5" s="119" t="s">
        <v>24</v>
      </c>
      <c r="B5" s="120">
        <v>19.5</v>
      </c>
      <c r="C5" s="120">
        <v>9.9</v>
      </c>
      <c r="D5" s="120">
        <v>10</v>
      </c>
      <c r="E5" s="120">
        <v>5</v>
      </c>
      <c r="F5" s="121">
        <v>4</v>
      </c>
      <c r="G5" s="122">
        <v>3</v>
      </c>
      <c r="H5" s="123">
        <v>2.8</v>
      </c>
      <c r="I5" s="122">
        <v>20.6</v>
      </c>
      <c r="J5" s="122">
        <v>7.9</v>
      </c>
      <c r="K5" s="133">
        <v>2.8</v>
      </c>
      <c r="L5" s="134">
        <v>4</v>
      </c>
      <c r="M5" s="135">
        <v>2.6</v>
      </c>
      <c r="N5" s="136"/>
      <c r="O5" s="136">
        <v>1</v>
      </c>
      <c r="P5" s="136">
        <v>0</v>
      </c>
      <c r="Q5" s="122">
        <v>2</v>
      </c>
      <c r="R5" s="122">
        <v>4.5</v>
      </c>
      <c r="S5" s="100">
        <v>99.6</v>
      </c>
      <c r="T5" s="154" t="s">
        <v>56</v>
      </c>
      <c r="U5" s="140">
        <f>RANK(S5,$S$5:$S$17)</f>
        <v>4</v>
      </c>
      <c r="V5" s="97" t="s">
        <v>286</v>
      </c>
    </row>
    <row r="6" s="22" customFormat="1" spans="1:22">
      <c r="A6" s="69" t="s">
        <v>25</v>
      </c>
      <c r="B6" s="43">
        <v>18.6</v>
      </c>
      <c r="C6" s="43">
        <v>9.9</v>
      </c>
      <c r="D6" s="43">
        <v>9.7</v>
      </c>
      <c r="E6" s="43">
        <v>4.9</v>
      </c>
      <c r="F6" s="124">
        <v>4</v>
      </c>
      <c r="G6" s="78">
        <v>2.4</v>
      </c>
      <c r="H6" s="46">
        <v>2.4</v>
      </c>
      <c r="I6" s="78">
        <v>15.6</v>
      </c>
      <c r="J6" s="78">
        <v>4.3</v>
      </c>
      <c r="K6" s="79">
        <v>2.9</v>
      </c>
      <c r="L6" s="80">
        <v>4</v>
      </c>
      <c r="M6" s="81">
        <v>2.6</v>
      </c>
      <c r="N6" s="82"/>
      <c r="O6" s="82">
        <v>0</v>
      </c>
      <c r="P6" s="82">
        <v>0</v>
      </c>
      <c r="Q6" s="78">
        <v>0</v>
      </c>
      <c r="R6" s="78">
        <v>2</v>
      </c>
      <c r="S6" s="155">
        <v>83.3</v>
      </c>
      <c r="T6" s="46" t="s">
        <v>56</v>
      </c>
      <c r="U6" s="141">
        <f>RANK(S6,$S$5:$S$17)</f>
        <v>13</v>
      </c>
      <c r="V6" s="97"/>
    </row>
    <row r="7" s="22" customFormat="1" ht="17.1" customHeight="1" spans="1:22">
      <c r="A7" s="69" t="s">
        <v>26</v>
      </c>
      <c r="B7" s="43">
        <v>19.5</v>
      </c>
      <c r="C7" s="43">
        <v>9.9</v>
      </c>
      <c r="D7" s="43">
        <v>9.8</v>
      </c>
      <c r="E7" s="43">
        <v>4.8</v>
      </c>
      <c r="F7" s="124">
        <v>4</v>
      </c>
      <c r="G7" s="78">
        <v>3</v>
      </c>
      <c r="H7" s="46">
        <v>2.9</v>
      </c>
      <c r="I7" s="78">
        <v>19.8</v>
      </c>
      <c r="J7" s="78">
        <v>8.7</v>
      </c>
      <c r="K7" s="79">
        <v>2.8</v>
      </c>
      <c r="L7" s="80">
        <v>4</v>
      </c>
      <c r="M7" s="81">
        <v>2.9</v>
      </c>
      <c r="N7" s="82"/>
      <c r="O7" s="82">
        <v>1</v>
      </c>
      <c r="P7" s="82">
        <v>0</v>
      </c>
      <c r="Q7" s="78">
        <v>1</v>
      </c>
      <c r="R7" s="78">
        <v>3.5</v>
      </c>
      <c r="S7" s="155">
        <v>97.6</v>
      </c>
      <c r="T7" s="139" t="s">
        <v>54</v>
      </c>
      <c r="U7" s="141">
        <f>RANK(S7,$S$5:$S$17)</f>
        <v>6</v>
      </c>
      <c r="V7" s="97"/>
    </row>
    <row r="8" s="22" customFormat="1" ht="16.15" customHeight="1" spans="1:22">
      <c r="A8" s="27" t="s">
        <v>27</v>
      </c>
      <c r="B8" s="43">
        <v>19.8</v>
      </c>
      <c r="C8" s="43">
        <v>10</v>
      </c>
      <c r="D8" s="43">
        <v>9.9</v>
      </c>
      <c r="E8" s="43">
        <v>5</v>
      </c>
      <c r="F8" s="106">
        <v>4</v>
      </c>
      <c r="G8" s="78">
        <v>3</v>
      </c>
      <c r="H8" s="46">
        <v>3</v>
      </c>
      <c r="I8" s="78">
        <v>20.9</v>
      </c>
      <c r="J8" s="78">
        <v>9.2</v>
      </c>
      <c r="K8" s="79">
        <v>2.7</v>
      </c>
      <c r="L8" s="80">
        <v>4</v>
      </c>
      <c r="M8" s="81">
        <v>3</v>
      </c>
      <c r="N8" s="82"/>
      <c r="O8" s="82">
        <v>1</v>
      </c>
      <c r="P8" s="82">
        <v>0</v>
      </c>
      <c r="Q8" s="78">
        <v>1</v>
      </c>
      <c r="R8" s="78">
        <v>3</v>
      </c>
      <c r="S8" s="106">
        <v>99.5</v>
      </c>
      <c r="T8" s="46" t="s">
        <v>56</v>
      </c>
      <c r="U8" s="139">
        <f>RANK(S8,$S$5:$S$17)</f>
        <v>5</v>
      </c>
      <c r="V8" s="97"/>
    </row>
    <row r="9" s="22" customFormat="1" ht="14.1" customHeight="1" spans="1:22">
      <c r="A9" s="69" t="s">
        <v>28</v>
      </c>
      <c r="B9" s="43">
        <v>19.1</v>
      </c>
      <c r="C9" s="43">
        <v>9.9</v>
      </c>
      <c r="D9" s="43">
        <v>9.5</v>
      </c>
      <c r="E9" s="43">
        <v>4.7</v>
      </c>
      <c r="F9" s="106">
        <v>4</v>
      </c>
      <c r="G9" s="78">
        <v>3</v>
      </c>
      <c r="H9" s="46">
        <v>2.4</v>
      </c>
      <c r="I9" s="78">
        <v>16</v>
      </c>
      <c r="J9" s="78">
        <v>6</v>
      </c>
      <c r="K9" s="79">
        <v>3</v>
      </c>
      <c r="L9" s="80">
        <v>4</v>
      </c>
      <c r="M9" s="81">
        <v>2.7</v>
      </c>
      <c r="N9" s="82"/>
      <c r="O9" s="82">
        <v>1</v>
      </c>
      <c r="P9" s="82">
        <v>1</v>
      </c>
      <c r="Q9" s="78">
        <v>0</v>
      </c>
      <c r="R9" s="78">
        <v>3</v>
      </c>
      <c r="S9" s="155">
        <v>89.3</v>
      </c>
      <c r="T9" s="139" t="s">
        <v>54</v>
      </c>
      <c r="U9" s="141">
        <f>RANK(S9,$S$5:$S$17)</f>
        <v>9</v>
      </c>
      <c r="V9" s="97"/>
    </row>
    <row r="10" s="22" customFormat="1" ht="14.1" customHeight="1" spans="1:22">
      <c r="A10" s="69" t="s">
        <v>29</v>
      </c>
      <c r="B10" s="43">
        <v>18</v>
      </c>
      <c r="C10" s="43">
        <v>9.6</v>
      </c>
      <c r="D10" s="43">
        <v>8.5</v>
      </c>
      <c r="E10" s="43">
        <v>5</v>
      </c>
      <c r="F10" s="44">
        <v>4</v>
      </c>
      <c r="G10" s="45">
        <v>2.8</v>
      </c>
      <c r="H10" s="46">
        <v>2</v>
      </c>
      <c r="I10" s="78">
        <v>18.7</v>
      </c>
      <c r="J10" s="78">
        <v>7.6</v>
      </c>
      <c r="K10" s="79">
        <v>2.9</v>
      </c>
      <c r="L10" s="80">
        <v>4</v>
      </c>
      <c r="M10" s="81">
        <v>1.8</v>
      </c>
      <c r="N10" s="82"/>
      <c r="O10" s="82">
        <v>0</v>
      </c>
      <c r="P10" s="82">
        <v>0</v>
      </c>
      <c r="Q10" s="78">
        <v>0</v>
      </c>
      <c r="R10" s="78">
        <v>2.5</v>
      </c>
      <c r="S10" s="155">
        <v>87.4</v>
      </c>
      <c r="T10" s="46" t="s">
        <v>56</v>
      </c>
      <c r="U10" s="141">
        <f>RANK(S10,$S$5:$S$17)</f>
        <v>12</v>
      </c>
      <c r="V10" s="97"/>
    </row>
    <row r="11" s="22" customFormat="1" ht="14.1" customHeight="1" spans="1:22">
      <c r="A11" s="27" t="s">
        <v>30</v>
      </c>
      <c r="B11" s="43">
        <v>19.3</v>
      </c>
      <c r="C11" s="43">
        <v>9.9</v>
      </c>
      <c r="D11" s="43">
        <v>10</v>
      </c>
      <c r="E11" s="43">
        <v>5</v>
      </c>
      <c r="F11" s="44">
        <v>4</v>
      </c>
      <c r="G11" s="45">
        <v>3</v>
      </c>
      <c r="H11" s="46">
        <v>2.9</v>
      </c>
      <c r="I11" s="78">
        <v>23</v>
      </c>
      <c r="J11" s="78">
        <v>9.4</v>
      </c>
      <c r="K11" s="79">
        <v>3</v>
      </c>
      <c r="L11" s="80">
        <v>4</v>
      </c>
      <c r="M11" s="81">
        <v>2.9</v>
      </c>
      <c r="N11" s="82"/>
      <c r="O11" s="82">
        <v>1</v>
      </c>
      <c r="P11" s="82">
        <v>1</v>
      </c>
      <c r="Q11" s="78">
        <v>1</v>
      </c>
      <c r="R11" s="78">
        <v>3</v>
      </c>
      <c r="S11" s="106">
        <v>102.4</v>
      </c>
      <c r="T11" s="152" t="s">
        <v>51</v>
      </c>
      <c r="U11" s="139">
        <f>RANK(S11,$S$5:$S$17)</f>
        <v>2</v>
      </c>
      <c r="V11" s="97"/>
    </row>
    <row r="12" s="22" customFormat="1" ht="14.1" customHeight="1" spans="1:22">
      <c r="A12" s="69" t="s">
        <v>31</v>
      </c>
      <c r="B12" s="43">
        <v>19.6</v>
      </c>
      <c r="C12" s="43">
        <v>9.8</v>
      </c>
      <c r="D12" s="43">
        <v>9.1</v>
      </c>
      <c r="E12" s="43">
        <v>5</v>
      </c>
      <c r="F12" s="44">
        <v>4</v>
      </c>
      <c r="G12" s="45">
        <v>3</v>
      </c>
      <c r="H12" s="46">
        <v>2.8</v>
      </c>
      <c r="I12" s="78">
        <v>23.4</v>
      </c>
      <c r="J12" s="78">
        <v>10</v>
      </c>
      <c r="K12" s="79">
        <v>2.8</v>
      </c>
      <c r="L12" s="80">
        <v>4</v>
      </c>
      <c r="M12" s="81">
        <v>3</v>
      </c>
      <c r="N12" s="82"/>
      <c r="O12" s="82">
        <v>1</v>
      </c>
      <c r="P12" s="82">
        <v>0</v>
      </c>
      <c r="Q12" s="78">
        <v>3</v>
      </c>
      <c r="R12" s="78">
        <v>4</v>
      </c>
      <c r="S12" s="155">
        <v>104.5</v>
      </c>
      <c r="T12" s="152" t="s">
        <v>51</v>
      </c>
      <c r="U12" s="141">
        <f>RANK(S12,$S$5:$S$17)</f>
        <v>1</v>
      </c>
      <c r="V12" s="97"/>
    </row>
    <row r="13" s="22" customFormat="1" ht="14.1" customHeight="1" spans="1:22">
      <c r="A13" s="69" t="s">
        <v>32</v>
      </c>
      <c r="B13" s="43">
        <v>19.4</v>
      </c>
      <c r="C13" s="43">
        <v>10</v>
      </c>
      <c r="D13" s="43">
        <v>9.8</v>
      </c>
      <c r="E13" s="43">
        <v>4.8</v>
      </c>
      <c r="F13" s="44">
        <v>4</v>
      </c>
      <c r="G13" s="45">
        <v>2.8</v>
      </c>
      <c r="H13" s="46">
        <v>3</v>
      </c>
      <c r="I13" s="78">
        <v>21</v>
      </c>
      <c r="J13" s="78">
        <v>7.5</v>
      </c>
      <c r="K13" s="79">
        <v>2.8</v>
      </c>
      <c r="L13" s="80">
        <v>3.9</v>
      </c>
      <c r="M13" s="81">
        <v>2.9</v>
      </c>
      <c r="N13" s="82"/>
      <c r="O13" s="82">
        <v>0</v>
      </c>
      <c r="P13" s="82">
        <v>0</v>
      </c>
      <c r="Q13" s="78">
        <v>0</v>
      </c>
      <c r="R13" s="78">
        <v>3</v>
      </c>
      <c r="S13" s="155">
        <v>94.9</v>
      </c>
      <c r="T13" s="139" t="s">
        <v>54</v>
      </c>
      <c r="U13" s="141">
        <f>RANK(S13,$S$5:$S$17)</f>
        <v>7</v>
      </c>
      <c r="V13" s="97"/>
    </row>
    <row r="14" s="22" customFormat="1" ht="14.1" customHeight="1" spans="1:22">
      <c r="A14" s="69" t="s">
        <v>33</v>
      </c>
      <c r="B14" s="43">
        <v>19.3</v>
      </c>
      <c r="C14" s="43">
        <v>9.9</v>
      </c>
      <c r="D14" s="43">
        <v>9.9</v>
      </c>
      <c r="E14" s="43">
        <v>5</v>
      </c>
      <c r="F14" s="44">
        <v>4</v>
      </c>
      <c r="G14" s="45">
        <v>3</v>
      </c>
      <c r="H14" s="46">
        <v>3</v>
      </c>
      <c r="I14" s="78">
        <v>21.9</v>
      </c>
      <c r="J14" s="78">
        <v>7.9</v>
      </c>
      <c r="K14" s="79">
        <v>3</v>
      </c>
      <c r="L14" s="80">
        <v>4</v>
      </c>
      <c r="M14" s="81">
        <v>3</v>
      </c>
      <c r="N14" s="82"/>
      <c r="O14" s="82">
        <v>1</v>
      </c>
      <c r="P14" s="82">
        <v>1</v>
      </c>
      <c r="Q14" s="78">
        <v>1</v>
      </c>
      <c r="R14" s="78">
        <v>4</v>
      </c>
      <c r="S14" s="155">
        <v>100.9</v>
      </c>
      <c r="T14" s="152" t="s">
        <v>51</v>
      </c>
      <c r="U14" s="141">
        <f>RANK(S14,$S$5:$S$17)</f>
        <v>3</v>
      </c>
      <c r="V14" s="97"/>
    </row>
    <row r="15" s="22" customFormat="1" ht="14.1" customHeight="1" spans="1:22">
      <c r="A15" s="27" t="s">
        <v>34</v>
      </c>
      <c r="B15" s="43">
        <v>17.5</v>
      </c>
      <c r="C15" s="43">
        <v>9.9</v>
      </c>
      <c r="D15" s="43">
        <v>9.9</v>
      </c>
      <c r="E15" s="43">
        <v>4.5</v>
      </c>
      <c r="F15" s="44">
        <v>4</v>
      </c>
      <c r="G15" s="45">
        <v>3</v>
      </c>
      <c r="H15" s="46">
        <v>2.8</v>
      </c>
      <c r="I15" s="78">
        <v>17.3</v>
      </c>
      <c r="J15" s="78">
        <v>5.4</v>
      </c>
      <c r="K15" s="79">
        <v>2.8</v>
      </c>
      <c r="L15" s="80">
        <v>3.9</v>
      </c>
      <c r="M15" s="81">
        <v>3</v>
      </c>
      <c r="N15" s="82"/>
      <c r="O15" s="82">
        <v>1</v>
      </c>
      <c r="P15" s="82">
        <v>0</v>
      </c>
      <c r="Q15" s="78">
        <v>1</v>
      </c>
      <c r="R15" s="78">
        <v>2.5</v>
      </c>
      <c r="S15" s="155">
        <v>88.5</v>
      </c>
      <c r="T15" s="46" t="s">
        <v>56</v>
      </c>
      <c r="U15" s="141">
        <f>RANK(S15,$S$5:$S$17)</f>
        <v>11</v>
      </c>
      <c r="V15" s="97"/>
    </row>
    <row r="16" s="22" customFormat="1" ht="14.1" customHeight="1" spans="1:22">
      <c r="A16" s="27" t="s">
        <v>35</v>
      </c>
      <c r="B16" s="43">
        <v>17.4</v>
      </c>
      <c r="C16" s="43">
        <v>9.7</v>
      </c>
      <c r="D16" s="43">
        <v>9.9</v>
      </c>
      <c r="E16" s="43">
        <v>5</v>
      </c>
      <c r="F16" s="44">
        <v>4</v>
      </c>
      <c r="G16" s="45">
        <v>3</v>
      </c>
      <c r="H16" s="46">
        <v>2.7</v>
      </c>
      <c r="I16" s="78">
        <v>19.3</v>
      </c>
      <c r="J16" s="78">
        <v>7.9</v>
      </c>
      <c r="K16" s="79">
        <v>3</v>
      </c>
      <c r="L16" s="80">
        <v>3.9</v>
      </c>
      <c r="M16" s="81">
        <v>2.9</v>
      </c>
      <c r="N16" s="82"/>
      <c r="O16" s="82">
        <v>1</v>
      </c>
      <c r="P16" s="82">
        <v>1</v>
      </c>
      <c r="Q16" s="78">
        <v>0</v>
      </c>
      <c r="R16" s="78">
        <v>2.5</v>
      </c>
      <c r="S16" s="155">
        <v>93.2</v>
      </c>
      <c r="T16" s="139" t="s">
        <v>54</v>
      </c>
      <c r="U16" s="141">
        <f>RANK(S16,$S$5:$S$17)</f>
        <v>8</v>
      </c>
      <c r="V16" s="97"/>
    </row>
    <row r="17" s="22" customFormat="1" ht="14.1" customHeight="1" spans="1:22">
      <c r="A17" s="27" t="s">
        <v>36</v>
      </c>
      <c r="B17" s="43">
        <v>17.6</v>
      </c>
      <c r="C17" s="43">
        <v>9.9</v>
      </c>
      <c r="D17" s="43">
        <v>10</v>
      </c>
      <c r="E17" s="43">
        <v>4.6</v>
      </c>
      <c r="F17" s="44">
        <v>4</v>
      </c>
      <c r="G17" s="45">
        <v>3</v>
      </c>
      <c r="H17" s="46">
        <v>2.4</v>
      </c>
      <c r="I17" s="78">
        <v>17</v>
      </c>
      <c r="J17" s="78">
        <v>6.7</v>
      </c>
      <c r="K17" s="79">
        <v>3</v>
      </c>
      <c r="L17" s="80">
        <v>3.9</v>
      </c>
      <c r="M17" s="81">
        <v>3</v>
      </c>
      <c r="N17" s="82"/>
      <c r="O17" s="82">
        <v>1</v>
      </c>
      <c r="P17" s="82">
        <v>1</v>
      </c>
      <c r="Q17" s="78">
        <v>0</v>
      </c>
      <c r="R17" s="78">
        <v>1.5</v>
      </c>
      <c r="S17" s="155">
        <v>88.6</v>
      </c>
      <c r="T17" s="46" t="s">
        <v>56</v>
      </c>
      <c r="U17" s="141">
        <f>RANK(S17,$S$5:$S$17)</f>
        <v>10</v>
      </c>
      <c r="V17" s="97"/>
    </row>
    <row r="18" s="22" customFormat="1" ht="14.25" spans="1:21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83"/>
      <c r="O18" s="83"/>
      <c r="P18" s="83"/>
      <c r="Q18" s="103"/>
      <c r="R18" s="103"/>
      <c r="S18" s="104"/>
      <c r="T18" s="48"/>
      <c r="U18" s="48"/>
    </row>
    <row r="19" s="22" customFormat="1" customHeight="1" spans="1:22">
      <c r="A19" s="49" t="s">
        <v>37</v>
      </c>
      <c r="B19" s="50">
        <v>19.9</v>
      </c>
      <c r="C19" s="50">
        <v>10</v>
      </c>
      <c r="D19" s="50">
        <v>10</v>
      </c>
      <c r="E19" s="50">
        <v>5</v>
      </c>
      <c r="F19" s="50">
        <v>4</v>
      </c>
      <c r="G19" s="50">
        <v>3</v>
      </c>
      <c r="H19" s="50">
        <v>3</v>
      </c>
      <c r="I19" s="50">
        <v>23.1</v>
      </c>
      <c r="J19" s="50">
        <v>9.9</v>
      </c>
      <c r="K19" s="50">
        <v>3</v>
      </c>
      <c r="L19" s="84">
        <v>4</v>
      </c>
      <c r="M19" s="85">
        <v>3</v>
      </c>
      <c r="N19" s="43"/>
      <c r="O19" s="43">
        <v>1</v>
      </c>
      <c r="P19" s="43">
        <v>1</v>
      </c>
      <c r="Q19" s="105">
        <v>1</v>
      </c>
      <c r="R19" s="105">
        <v>5</v>
      </c>
      <c r="S19" s="106">
        <f t="shared" ref="S19:S31" si="0">SUM(B19:R19)</f>
        <v>105.9</v>
      </c>
      <c r="T19" s="139" t="s">
        <v>54</v>
      </c>
      <c r="U19" s="139">
        <f t="shared" ref="U19:U32" si="1">RANK(S19,$S$19:$S$32)</f>
        <v>3</v>
      </c>
      <c r="V19" s="109" t="s">
        <v>94</v>
      </c>
    </row>
    <row r="20" s="22" customFormat="1" spans="1:22">
      <c r="A20" s="49" t="s">
        <v>38</v>
      </c>
      <c r="B20" s="50">
        <v>18.9</v>
      </c>
      <c r="C20" s="50">
        <v>9.1</v>
      </c>
      <c r="D20" s="50">
        <v>9.8</v>
      </c>
      <c r="E20" s="50">
        <v>5</v>
      </c>
      <c r="F20" s="50">
        <v>3.9</v>
      </c>
      <c r="G20" s="50">
        <v>2.6</v>
      </c>
      <c r="H20" s="50">
        <v>2.9</v>
      </c>
      <c r="I20" s="50">
        <v>18.76</v>
      </c>
      <c r="J20" s="50">
        <v>6.1</v>
      </c>
      <c r="K20" s="50">
        <v>3</v>
      </c>
      <c r="L20" s="86">
        <v>4</v>
      </c>
      <c r="M20" s="86">
        <v>3</v>
      </c>
      <c r="N20" s="43"/>
      <c r="O20" s="43"/>
      <c r="P20" s="43">
        <v>1</v>
      </c>
      <c r="Q20" s="105"/>
      <c r="R20" s="105">
        <v>5</v>
      </c>
      <c r="S20" s="106">
        <f t="shared" si="0"/>
        <v>93.06</v>
      </c>
      <c r="T20" s="156" t="s">
        <v>56</v>
      </c>
      <c r="U20" s="139">
        <f t="shared" si="1"/>
        <v>13</v>
      </c>
      <c r="V20" s="109"/>
    </row>
    <row r="21" s="22" customFormat="1" spans="1:22">
      <c r="A21" s="49" t="s">
        <v>39</v>
      </c>
      <c r="B21" s="50">
        <v>18.6</v>
      </c>
      <c r="C21" s="50">
        <v>10</v>
      </c>
      <c r="D21" s="50">
        <v>9.9</v>
      </c>
      <c r="E21" s="50">
        <v>5</v>
      </c>
      <c r="F21" s="50">
        <v>3.7</v>
      </c>
      <c r="G21" s="50">
        <v>3</v>
      </c>
      <c r="H21" s="50">
        <v>3</v>
      </c>
      <c r="I21" s="50">
        <v>21.9</v>
      </c>
      <c r="J21" s="50">
        <v>9.8</v>
      </c>
      <c r="K21" s="50">
        <v>3</v>
      </c>
      <c r="L21" s="84">
        <v>4</v>
      </c>
      <c r="M21" s="85">
        <v>3</v>
      </c>
      <c r="N21" s="43"/>
      <c r="O21" s="43">
        <v>1</v>
      </c>
      <c r="P21" s="43">
        <v>1</v>
      </c>
      <c r="Q21" s="105">
        <v>0.34</v>
      </c>
      <c r="R21" s="105">
        <v>2</v>
      </c>
      <c r="S21" s="106">
        <f t="shared" si="0"/>
        <v>99.24</v>
      </c>
      <c r="T21" s="139" t="s">
        <v>54</v>
      </c>
      <c r="U21" s="139">
        <f t="shared" si="1"/>
        <v>6</v>
      </c>
      <c r="V21" s="109"/>
    </row>
    <row r="22" s="22" customFormat="1" spans="1:22">
      <c r="A22" s="49" t="s">
        <v>40</v>
      </c>
      <c r="B22" s="50">
        <v>19.6</v>
      </c>
      <c r="C22" s="50">
        <v>9.7</v>
      </c>
      <c r="D22" s="50">
        <v>9.7</v>
      </c>
      <c r="E22" s="50">
        <v>4.7</v>
      </c>
      <c r="F22" s="50">
        <v>3.8</v>
      </c>
      <c r="G22" s="50">
        <v>2.8</v>
      </c>
      <c r="H22" s="50">
        <v>2.9</v>
      </c>
      <c r="I22" s="50">
        <v>19.67</v>
      </c>
      <c r="J22" s="50">
        <v>7.7</v>
      </c>
      <c r="K22" s="50">
        <v>3</v>
      </c>
      <c r="L22" s="86">
        <v>4</v>
      </c>
      <c r="M22" s="86">
        <v>3</v>
      </c>
      <c r="N22" s="43"/>
      <c r="O22" s="43"/>
      <c r="P22" s="43"/>
      <c r="Q22" s="105">
        <v>1</v>
      </c>
      <c r="R22" s="105">
        <v>2</v>
      </c>
      <c r="S22" s="106">
        <f t="shared" si="0"/>
        <v>93.57</v>
      </c>
      <c r="T22" s="156" t="s">
        <v>56</v>
      </c>
      <c r="U22" s="139">
        <f t="shared" si="1"/>
        <v>12</v>
      </c>
      <c r="V22" s="109"/>
    </row>
    <row r="23" s="22" customFormat="1" spans="1:22">
      <c r="A23" s="49" t="s">
        <v>41</v>
      </c>
      <c r="B23" s="50">
        <v>19.8</v>
      </c>
      <c r="C23" s="50">
        <v>10</v>
      </c>
      <c r="D23" s="50">
        <v>10</v>
      </c>
      <c r="E23" s="50">
        <v>4.7</v>
      </c>
      <c r="F23" s="50">
        <v>4</v>
      </c>
      <c r="G23" s="50">
        <v>3</v>
      </c>
      <c r="H23" s="50">
        <v>3</v>
      </c>
      <c r="I23" s="50">
        <v>24.4</v>
      </c>
      <c r="J23" s="50">
        <v>9.8</v>
      </c>
      <c r="K23" s="50">
        <v>3</v>
      </c>
      <c r="L23" s="84">
        <v>4</v>
      </c>
      <c r="M23" s="85">
        <v>3</v>
      </c>
      <c r="N23" s="43"/>
      <c r="O23" s="43">
        <v>1</v>
      </c>
      <c r="P23" s="43"/>
      <c r="Q23" s="105">
        <v>3</v>
      </c>
      <c r="R23" s="105">
        <v>5</v>
      </c>
      <c r="S23" s="106">
        <f t="shared" si="0"/>
        <v>107.7</v>
      </c>
      <c r="T23" s="152" t="s">
        <v>51</v>
      </c>
      <c r="U23" s="139">
        <f t="shared" si="1"/>
        <v>1</v>
      </c>
      <c r="V23" s="109"/>
    </row>
    <row r="24" s="22" customFormat="1" spans="1:22">
      <c r="A24" s="49" t="s">
        <v>42</v>
      </c>
      <c r="B24" s="50">
        <v>18.7</v>
      </c>
      <c r="C24" s="50">
        <v>9.7</v>
      </c>
      <c r="D24" s="50">
        <v>9.3</v>
      </c>
      <c r="E24" s="50">
        <v>4.8</v>
      </c>
      <c r="F24" s="50">
        <v>4</v>
      </c>
      <c r="G24" s="50">
        <v>2.8</v>
      </c>
      <c r="H24" s="50">
        <v>3</v>
      </c>
      <c r="I24" s="50">
        <v>22</v>
      </c>
      <c r="J24" s="50">
        <v>8.4</v>
      </c>
      <c r="K24" s="50">
        <v>2.9</v>
      </c>
      <c r="L24" s="86">
        <v>4</v>
      </c>
      <c r="M24" s="86">
        <v>3</v>
      </c>
      <c r="N24" s="43"/>
      <c r="O24" s="43"/>
      <c r="P24" s="43"/>
      <c r="Q24" s="105"/>
      <c r="R24" s="105">
        <v>3</v>
      </c>
      <c r="S24" s="106">
        <f t="shared" si="0"/>
        <v>95.6</v>
      </c>
      <c r="T24" s="156" t="s">
        <v>56</v>
      </c>
      <c r="U24" s="139">
        <f t="shared" si="1"/>
        <v>10</v>
      </c>
      <c r="V24" s="109"/>
    </row>
    <row r="25" s="22" customFormat="1" spans="1:22">
      <c r="A25" s="49" t="s">
        <v>43</v>
      </c>
      <c r="B25" s="50">
        <v>19.9</v>
      </c>
      <c r="C25" s="50">
        <v>10</v>
      </c>
      <c r="D25" s="50">
        <v>9.9</v>
      </c>
      <c r="E25" s="50">
        <v>5</v>
      </c>
      <c r="F25" s="50">
        <v>3.9</v>
      </c>
      <c r="G25" s="50">
        <v>3</v>
      </c>
      <c r="H25" s="50">
        <v>3</v>
      </c>
      <c r="I25" s="50">
        <v>22.5</v>
      </c>
      <c r="J25" s="50">
        <v>9.6</v>
      </c>
      <c r="K25" s="50">
        <v>3</v>
      </c>
      <c r="L25" s="84">
        <v>4</v>
      </c>
      <c r="M25" s="85">
        <v>3</v>
      </c>
      <c r="N25" s="43"/>
      <c r="O25" s="43">
        <v>1</v>
      </c>
      <c r="P25" s="43">
        <v>1</v>
      </c>
      <c r="Q25" s="105">
        <v>1</v>
      </c>
      <c r="R25" s="105">
        <v>5</v>
      </c>
      <c r="S25" s="106">
        <f t="shared" si="0"/>
        <v>104.8</v>
      </c>
      <c r="T25" s="152" t="s">
        <v>51</v>
      </c>
      <c r="U25" s="139">
        <f t="shared" si="1"/>
        <v>4</v>
      </c>
      <c r="V25" s="109"/>
    </row>
    <row r="26" s="22" customFormat="1" spans="1:22">
      <c r="A26" s="49" t="s">
        <v>44</v>
      </c>
      <c r="B26" s="50">
        <v>19</v>
      </c>
      <c r="C26" s="50">
        <v>9.9</v>
      </c>
      <c r="D26" s="50">
        <v>9.6</v>
      </c>
      <c r="E26" s="50">
        <v>4.6</v>
      </c>
      <c r="F26" s="50">
        <v>3.9</v>
      </c>
      <c r="G26" s="50">
        <v>3</v>
      </c>
      <c r="H26" s="50">
        <v>3</v>
      </c>
      <c r="I26" s="50">
        <v>20</v>
      </c>
      <c r="J26" s="50">
        <v>7.9</v>
      </c>
      <c r="K26" s="50">
        <v>2.9</v>
      </c>
      <c r="L26" s="86">
        <v>4</v>
      </c>
      <c r="M26" s="86">
        <v>3</v>
      </c>
      <c r="N26" s="43"/>
      <c r="O26" s="43">
        <v>1</v>
      </c>
      <c r="P26" s="43"/>
      <c r="Q26" s="105">
        <v>0.66</v>
      </c>
      <c r="R26" s="105">
        <v>4</v>
      </c>
      <c r="S26" s="106">
        <f t="shared" si="0"/>
        <v>96.46</v>
      </c>
      <c r="T26" s="156" t="s">
        <v>56</v>
      </c>
      <c r="U26" s="139">
        <f t="shared" si="1"/>
        <v>9</v>
      </c>
      <c r="V26" s="109"/>
    </row>
    <row r="27" s="22" customFormat="1" spans="1:22">
      <c r="A27" s="49" t="s">
        <v>45</v>
      </c>
      <c r="B27" s="50">
        <v>18.3</v>
      </c>
      <c r="C27" s="50">
        <v>9.6</v>
      </c>
      <c r="D27" s="50">
        <v>9.8</v>
      </c>
      <c r="E27" s="50">
        <v>4.9</v>
      </c>
      <c r="F27" s="50">
        <v>4</v>
      </c>
      <c r="G27" s="50">
        <v>3</v>
      </c>
      <c r="H27" s="50">
        <v>2.8</v>
      </c>
      <c r="I27" s="50">
        <v>18.77</v>
      </c>
      <c r="J27" s="50">
        <v>7.7</v>
      </c>
      <c r="K27" s="50">
        <v>3</v>
      </c>
      <c r="L27" s="84">
        <v>4</v>
      </c>
      <c r="M27" s="85">
        <v>3</v>
      </c>
      <c r="N27" s="43"/>
      <c r="O27" s="43">
        <v>1</v>
      </c>
      <c r="P27" s="43">
        <v>1</v>
      </c>
      <c r="Q27" s="105"/>
      <c r="R27" s="105">
        <v>4</v>
      </c>
      <c r="S27" s="106">
        <f t="shared" si="0"/>
        <v>94.87</v>
      </c>
      <c r="T27" s="156" t="s">
        <v>56</v>
      </c>
      <c r="U27" s="139">
        <f t="shared" si="1"/>
        <v>11</v>
      </c>
      <c r="V27" s="109"/>
    </row>
    <row r="28" s="22" customFormat="1" ht="16.15" customHeight="1" spans="1:22">
      <c r="A28" s="49" t="s">
        <v>46</v>
      </c>
      <c r="B28" s="50">
        <v>19.8</v>
      </c>
      <c r="C28" s="50">
        <v>9.9</v>
      </c>
      <c r="D28" s="50">
        <v>9.9</v>
      </c>
      <c r="E28" s="50">
        <v>5</v>
      </c>
      <c r="F28" s="50">
        <v>4</v>
      </c>
      <c r="G28" s="50">
        <v>3</v>
      </c>
      <c r="H28" s="50">
        <v>2.4</v>
      </c>
      <c r="I28" s="50">
        <v>23.7</v>
      </c>
      <c r="J28" s="50">
        <v>9.6</v>
      </c>
      <c r="K28" s="50">
        <v>3</v>
      </c>
      <c r="L28" s="86">
        <v>4</v>
      </c>
      <c r="M28" s="86">
        <v>3</v>
      </c>
      <c r="N28" s="43"/>
      <c r="O28" s="43">
        <v>1</v>
      </c>
      <c r="P28" s="43">
        <v>1</v>
      </c>
      <c r="Q28" s="105">
        <v>2</v>
      </c>
      <c r="R28" s="105">
        <v>5</v>
      </c>
      <c r="S28" s="106">
        <f t="shared" si="0"/>
        <v>106.3</v>
      </c>
      <c r="T28" s="152" t="s">
        <v>51</v>
      </c>
      <c r="U28" s="139">
        <f t="shared" si="1"/>
        <v>2</v>
      </c>
      <c r="V28" s="109"/>
    </row>
    <row r="29" s="22" customFormat="1" ht="16.15" customHeight="1" spans="1:22">
      <c r="A29" s="49" t="s">
        <v>47</v>
      </c>
      <c r="B29" s="50">
        <v>19.5</v>
      </c>
      <c r="C29" s="50">
        <v>10</v>
      </c>
      <c r="D29" s="50">
        <v>10</v>
      </c>
      <c r="E29" s="50">
        <v>4.9</v>
      </c>
      <c r="F29" s="50">
        <v>4</v>
      </c>
      <c r="G29" s="50">
        <v>3</v>
      </c>
      <c r="H29" s="50">
        <v>2.6</v>
      </c>
      <c r="I29" s="50">
        <v>22.8</v>
      </c>
      <c r="J29" s="50">
        <v>9.6</v>
      </c>
      <c r="K29" s="50">
        <v>3</v>
      </c>
      <c r="L29" s="84">
        <v>4</v>
      </c>
      <c r="M29" s="85">
        <v>3</v>
      </c>
      <c r="N29" s="43"/>
      <c r="O29" s="43">
        <v>1</v>
      </c>
      <c r="P29" s="43">
        <v>1</v>
      </c>
      <c r="Q29" s="105">
        <v>1</v>
      </c>
      <c r="R29" s="105">
        <v>5</v>
      </c>
      <c r="S29" s="106">
        <f t="shared" si="0"/>
        <v>104.4</v>
      </c>
      <c r="T29" s="139" t="s">
        <v>54</v>
      </c>
      <c r="U29" s="139">
        <f t="shared" si="1"/>
        <v>5</v>
      </c>
      <c r="V29" s="109"/>
    </row>
    <row r="30" s="22" customFormat="1" ht="16.15" customHeight="1" spans="1:22">
      <c r="A30" s="49" t="s">
        <v>48</v>
      </c>
      <c r="B30" s="50">
        <v>18.9</v>
      </c>
      <c r="C30" s="50">
        <v>9.3</v>
      </c>
      <c r="D30" s="50">
        <v>9.7</v>
      </c>
      <c r="E30" s="50">
        <v>5</v>
      </c>
      <c r="F30" s="50">
        <v>4</v>
      </c>
      <c r="G30" s="50">
        <v>3</v>
      </c>
      <c r="H30" s="50">
        <v>2.9</v>
      </c>
      <c r="I30" s="50">
        <v>22.7</v>
      </c>
      <c r="J30" s="50">
        <v>9.6</v>
      </c>
      <c r="K30" s="50">
        <v>2.9</v>
      </c>
      <c r="L30" s="86">
        <v>4</v>
      </c>
      <c r="M30" s="86">
        <v>3</v>
      </c>
      <c r="N30" s="43"/>
      <c r="O30" s="43">
        <v>1</v>
      </c>
      <c r="P30" s="43"/>
      <c r="Q30" s="105"/>
      <c r="R30" s="105">
        <v>3</v>
      </c>
      <c r="S30" s="106">
        <f t="shared" si="0"/>
        <v>99</v>
      </c>
      <c r="T30" s="139" t="s">
        <v>54</v>
      </c>
      <c r="U30" s="139">
        <f t="shared" si="1"/>
        <v>7</v>
      </c>
      <c r="V30" s="109"/>
    </row>
    <row r="31" s="22" customFormat="1" ht="16.15" customHeight="1" spans="1:22">
      <c r="A31" s="49" t="s">
        <v>49</v>
      </c>
      <c r="B31" s="50">
        <v>19.3</v>
      </c>
      <c r="C31" s="50">
        <v>9.3</v>
      </c>
      <c r="D31" s="50">
        <v>9.9</v>
      </c>
      <c r="E31" s="50">
        <v>5</v>
      </c>
      <c r="F31" s="50">
        <v>4</v>
      </c>
      <c r="G31" s="50">
        <v>3</v>
      </c>
      <c r="H31" s="50">
        <v>2.7</v>
      </c>
      <c r="I31" s="50">
        <v>22.4</v>
      </c>
      <c r="J31" s="50">
        <v>9.1</v>
      </c>
      <c r="K31" s="50">
        <v>3</v>
      </c>
      <c r="L31" s="84">
        <v>4</v>
      </c>
      <c r="M31" s="85">
        <v>3</v>
      </c>
      <c r="N31" s="43"/>
      <c r="O31" s="43">
        <v>1</v>
      </c>
      <c r="P31" s="43">
        <v>1</v>
      </c>
      <c r="Q31" s="105"/>
      <c r="R31" s="105">
        <v>2</v>
      </c>
      <c r="S31" s="106">
        <f t="shared" si="0"/>
        <v>98.7</v>
      </c>
      <c r="T31" s="156" t="s">
        <v>56</v>
      </c>
      <c r="U31" s="139">
        <f t="shared" si="1"/>
        <v>8</v>
      </c>
      <c r="V31" s="109"/>
    </row>
    <row r="32" s="22" customFormat="1" ht="16.15" customHeight="1" spans="1:22">
      <c r="A32" s="49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3"/>
      <c r="M32" s="3"/>
      <c r="N32" s="43"/>
      <c r="O32" s="43"/>
      <c r="P32" s="43"/>
      <c r="Q32" s="105"/>
      <c r="R32" s="105"/>
      <c r="S32" s="106"/>
      <c r="T32" s="46"/>
      <c r="U32" s="139" t="e">
        <f t="shared" si="1"/>
        <v>#N/A</v>
      </c>
      <c r="V32" s="109"/>
    </row>
    <row r="33" s="22" customFormat="1" ht="14.25" spans="1:21">
      <c r="A33" s="52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83"/>
      <c r="O33" s="83"/>
      <c r="P33" s="83"/>
      <c r="Q33" s="103"/>
      <c r="R33" s="103"/>
      <c r="S33" s="104"/>
      <c r="T33" s="48"/>
      <c r="U33" s="48"/>
    </row>
    <row r="34" s="22" customFormat="1" spans="1:22">
      <c r="A34" s="49" t="s">
        <v>50</v>
      </c>
      <c r="B34" s="53">
        <v>19.5</v>
      </c>
      <c r="C34" s="53">
        <v>9.5</v>
      </c>
      <c r="D34" s="53">
        <v>9.4</v>
      </c>
      <c r="E34" s="53">
        <v>4.7</v>
      </c>
      <c r="F34" s="53">
        <v>4</v>
      </c>
      <c r="G34" s="53">
        <v>3</v>
      </c>
      <c r="H34" s="53">
        <v>3</v>
      </c>
      <c r="I34" s="53">
        <v>25</v>
      </c>
      <c r="J34" s="53">
        <v>8.6</v>
      </c>
      <c r="K34" s="53">
        <v>3</v>
      </c>
      <c r="L34" s="53">
        <v>4</v>
      </c>
      <c r="M34" s="53">
        <v>3</v>
      </c>
      <c r="N34" s="53"/>
      <c r="O34" s="53">
        <v>1</v>
      </c>
      <c r="P34" s="53">
        <v>1</v>
      </c>
      <c r="Q34" s="78">
        <v>1</v>
      </c>
      <c r="R34" s="78">
        <v>6</v>
      </c>
      <c r="S34" s="106">
        <f t="shared" ref="S34:S48" si="2">SUM(B34:R34)</f>
        <v>105.7</v>
      </c>
      <c r="T34" s="152" t="s">
        <v>51</v>
      </c>
      <c r="U34" s="139">
        <f t="shared" ref="U34:U48" si="3">RANK(S34,$S$34:$S$48)</f>
        <v>2</v>
      </c>
      <c r="V34" s="111" t="s">
        <v>52</v>
      </c>
    </row>
    <row r="35" s="22" customFormat="1" spans="1:22">
      <c r="A35" s="49" t="s">
        <v>53</v>
      </c>
      <c r="B35" s="53">
        <v>17.8</v>
      </c>
      <c r="C35" s="53">
        <v>9.5</v>
      </c>
      <c r="D35" s="53">
        <v>9.4</v>
      </c>
      <c r="E35" s="53">
        <v>5</v>
      </c>
      <c r="F35" s="53">
        <v>4</v>
      </c>
      <c r="G35" s="53">
        <v>3</v>
      </c>
      <c r="H35" s="53">
        <v>3</v>
      </c>
      <c r="I35" s="53">
        <v>24.8</v>
      </c>
      <c r="J35" s="53">
        <v>9.3</v>
      </c>
      <c r="K35" s="53">
        <v>3</v>
      </c>
      <c r="L35" s="53">
        <v>4</v>
      </c>
      <c r="M35" s="53">
        <v>3</v>
      </c>
      <c r="N35" s="53"/>
      <c r="O35" s="53">
        <v>1</v>
      </c>
      <c r="P35" s="53">
        <v>1</v>
      </c>
      <c r="Q35" s="78"/>
      <c r="R35" s="78">
        <v>5</v>
      </c>
      <c r="S35" s="106">
        <f t="shared" si="2"/>
        <v>102.8</v>
      </c>
      <c r="T35" s="139" t="s">
        <v>54</v>
      </c>
      <c r="U35" s="139">
        <f t="shared" si="3"/>
        <v>7</v>
      </c>
      <c r="V35" s="111"/>
    </row>
    <row r="36" s="22" customFormat="1" spans="1:22">
      <c r="A36" s="49" t="s">
        <v>55</v>
      </c>
      <c r="B36" s="53">
        <v>11.5</v>
      </c>
      <c r="C36" s="53">
        <v>9.5</v>
      </c>
      <c r="D36" s="53">
        <v>9.4</v>
      </c>
      <c r="E36" s="53">
        <v>4.7</v>
      </c>
      <c r="F36" s="53">
        <v>3.7</v>
      </c>
      <c r="G36" s="53">
        <v>3</v>
      </c>
      <c r="H36" s="53">
        <v>3</v>
      </c>
      <c r="I36" s="53">
        <v>23.2</v>
      </c>
      <c r="J36" s="53">
        <v>1</v>
      </c>
      <c r="K36" s="53">
        <v>3</v>
      </c>
      <c r="L36" s="53">
        <v>4</v>
      </c>
      <c r="M36" s="53">
        <v>3</v>
      </c>
      <c r="N36" s="53"/>
      <c r="O36" s="53">
        <v>1</v>
      </c>
      <c r="P36" s="53">
        <v>1</v>
      </c>
      <c r="Q36" s="78"/>
      <c r="R36" s="78">
        <v>3</v>
      </c>
      <c r="S36" s="106">
        <f t="shared" si="2"/>
        <v>84</v>
      </c>
      <c r="T36" s="27" t="s">
        <v>56</v>
      </c>
      <c r="U36" s="139">
        <f t="shared" si="3"/>
        <v>13</v>
      </c>
      <c r="V36" s="111"/>
    </row>
    <row r="37" s="22" customFormat="1" spans="1:22">
      <c r="A37" s="49" t="s">
        <v>57</v>
      </c>
      <c r="B37" s="53">
        <v>19.5</v>
      </c>
      <c r="C37" s="53">
        <v>9.5</v>
      </c>
      <c r="D37" s="53">
        <v>9.5</v>
      </c>
      <c r="E37" s="53">
        <v>5</v>
      </c>
      <c r="F37" s="53">
        <v>4</v>
      </c>
      <c r="G37" s="53">
        <v>3</v>
      </c>
      <c r="H37" s="53">
        <v>2.8</v>
      </c>
      <c r="I37" s="53">
        <v>24.4</v>
      </c>
      <c r="J37" s="53">
        <v>9.7</v>
      </c>
      <c r="K37" s="53">
        <v>3</v>
      </c>
      <c r="L37" s="53">
        <v>4</v>
      </c>
      <c r="M37" s="53">
        <v>3</v>
      </c>
      <c r="N37" s="53"/>
      <c r="O37" s="53">
        <v>1</v>
      </c>
      <c r="P37" s="53">
        <v>1</v>
      </c>
      <c r="Q37" s="78">
        <v>3.5</v>
      </c>
      <c r="R37" s="78">
        <v>6</v>
      </c>
      <c r="S37" s="106">
        <f t="shared" si="2"/>
        <v>108.9</v>
      </c>
      <c r="T37" s="152" t="s">
        <v>51</v>
      </c>
      <c r="U37" s="139">
        <f t="shared" si="3"/>
        <v>1</v>
      </c>
      <c r="V37" s="111"/>
    </row>
    <row r="38" s="22" customFormat="1" spans="1:22">
      <c r="A38" s="49" t="s">
        <v>58</v>
      </c>
      <c r="B38" s="53">
        <v>15.6</v>
      </c>
      <c r="C38" s="53">
        <v>9.3</v>
      </c>
      <c r="D38" s="53">
        <v>9.4</v>
      </c>
      <c r="E38" s="53">
        <v>4.7</v>
      </c>
      <c r="F38" s="53">
        <v>4</v>
      </c>
      <c r="G38" s="53">
        <v>2.6</v>
      </c>
      <c r="H38" s="53">
        <v>3</v>
      </c>
      <c r="I38" s="53">
        <v>23.8</v>
      </c>
      <c r="J38" s="53">
        <v>1.8</v>
      </c>
      <c r="K38" s="53">
        <v>3</v>
      </c>
      <c r="L38" s="53">
        <v>4</v>
      </c>
      <c r="M38" s="53">
        <v>3</v>
      </c>
      <c r="N38" s="53"/>
      <c r="O38" s="53">
        <v>0</v>
      </c>
      <c r="P38" s="53">
        <v>1</v>
      </c>
      <c r="Q38" s="78"/>
      <c r="R38" s="78">
        <v>5</v>
      </c>
      <c r="S38" s="106">
        <f t="shared" si="2"/>
        <v>90.2</v>
      </c>
      <c r="T38" s="27" t="s">
        <v>56</v>
      </c>
      <c r="U38" s="139">
        <f t="shared" si="3"/>
        <v>10</v>
      </c>
      <c r="V38" s="111"/>
    </row>
    <row r="39" s="22" customFormat="1" spans="1:22">
      <c r="A39" s="49" t="s">
        <v>59</v>
      </c>
      <c r="B39" s="53">
        <v>18.3</v>
      </c>
      <c r="C39" s="53">
        <v>9.5</v>
      </c>
      <c r="D39" s="53">
        <v>9.5</v>
      </c>
      <c r="E39" s="53">
        <v>4.5</v>
      </c>
      <c r="F39" s="53">
        <v>4</v>
      </c>
      <c r="G39" s="53">
        <v>3</v>
      </c>
      <c r="H39" s="53">
        <v>3</v>
      </c>
      <c r="I39" s="53">
        <v>24.4</v>
      </c>
      <c r="J39" s="53">
        <v>9.5</v>
      </c>
      <c r="K39" s="53">
        <v>3</v>
      </c>
      <c r="L39" s="53">
        <v>4</v>
      </c>
      <c r="M39" s="53">
        <v>3</v>
      </c>
      <c r="N39" s="53"/>
      <c r="O39" s="53">
        <v>1</v>
      </c>
      <c r="P39" s="53">
        <v>1</v>
      </c>
      <c r="Q39" s="78">
        <v>2</v>
      </c>
      <c r="R39" s="78">
        <v>5</v>
      </c>
      <c r="S39" s="106">
        <f t="shared" si="2"/>
        <v>104.7</v>
      </c>
      <c r="T39" s="139" t="s">
        <v>54</v>
      </c>
      <c r="U39" s="139">
        <f t="shared" si="3"/>
        <v>5</v>
      </c>
      <c r="V39" s="111"/>
    </row>
    <row r="40" s="22" customFormat="1" spans="1:22">
      <c r="A40" s="49" t="s">
        <v>60</v>
      </c>
      <c r="B40" s="53">
        <v>19.4</v>
      </c>
      <c r="C40" s="53">
        <v>9.5</v>
      </c>
      <c r="D40" s="53">
        <v>9.5</v>
      </c>
      <c r="E40" s="53">
        <v>4.9</v>
      </c>
      <c r="F40" s="53">
        <v>4</v>
      </c>
      <c r="G40" s="53">
        <v>3</v>
      </c>
      <c r="H40" s="53">
        <v>3</v>
      </c>
      <c r="I40" s="53">
        <v>24.9</v>
      </c>
      <c r="J40" s="53">
        <v>7.7</v>
      </c>
      <c r="K40" s="53">
        <v>3</v>
      </c>
      <c r="L40" s="53">
        <v>4</v>
      </c>
      <c r="M40" s="53">
        <v>3</v>
      </c>
      <c r="N40" s="53"/>
      <c r="O40" s="53">
        <v>1</v>
      </c>
      <c r="P40" s="53">
        <v>1</v>
      </c>
      <c r="Q40" s="78">
        <v>1</v>
      </c>
      <c r="R40" s="78">
        <v>6</v>
      </c>
      <c r="S40" s="106">
        <f t="shared" si="2"/>
        <v>104.9</v>
      </c>
      <c r="T40" s="139" t="s">
        <v>54</v>
      </c>
      <c r="U40" s="139">
        <f t="shared" si="3"/>
        <v>4</v>
      </c>
      <c r="V40" s="111"/>
    </row>
    <row r="41" s="22" customFormat="1" spans="1:22">
      <c r="A41" s="49" t="s">
        <v>61</v>
      </c>
      <c r="B41" s="53">
        <v>18.8</v>
      </c>
      <c r="C41" s="53">
        <v>9.4</v>
      </c>
      <c r="D41" s="53">
        <v>9.5</v>
      </c>
      <c r="E41" s="53">
        <v>4.9</v>
      </c>
      <c r="F41" s="53">
        <v>4</v>
      </c>
      <c r="G41" s="53">
        <v>3</v>
      </c>
      <c r="H41" s="53">
        <v>3</v>
      </c>
      <c r="I41" s="53">
        <v>25</v>
      </c>
      <c r="J41" s="53">
        <v>8.75</v>
      </c>
      <c r="K41" s="53">
        <v>3</v>
      </c>
      <c r="L41" s="53">
        <v>4</v>
      </c>
      <c r="M41" s="53">
        <v>3</v>
      </c>
      <c r="N41" s="53"/>
      <c r="O41" s="53">
        <v>1</v>
      </c>
      <c r="P41" s="53">
        <v>1</v>
      </c>
      <c r="Q41" s="78">
        <v>2</v>
      </c>
      <c r="R41" s="78">
        <v>5</v>
      </c>
      <c r="S41" s="106">
        <f t="shared" si="2"/>
        <v>105.35</v>
      </c>
      <c r="T41" s="152" t="s">
        <v>51</v>
      </c>
      <c r="U41" s="139">
        <f t="shared" si="3"/>
        <v>3</v>
      </c>
      <c r="V41" s="111"/>
    </row>
    <row r="42" s="22" customFormat="1" spans="1:22">
      <c r="A42" s="49" t="s">
        <v>62</v>
      </c>
      <c r="B42" s="53">
        <v>17.7</v>
      </c>
      <c r="C42" s="53">
        <v>9.3</v>
      </c>
      <c r="D42" s="53">
        <v>9.5</v>
      </c>
      <c r="E42" s="53">
        <v>4.8</v>
      </c>
      <c r="F42" s="53">
        <v>4</v>
      </c>
      <c r="G42" s="53">
        <v>3</v>
      </c>
      <c r="H42" s="53">
        <v>3</v>
      </c>
      <c r="I42" s="53">
        <v>24.69</v>
      </c>
      <c r="J42" s="53">
        <v>7.6</v>
      </c>
      <c r="K42" s="53">
        <v>3</v>
      </c>
      <c r="L42" s="53">
        <v>4</v>
      </c>
      <c r="M42" s="53">
        <v>3</v>
      </c>
      <c r="N42" s="53"/>
      <c r="O42" s="53">
        <v>1</v>
      </c>
      <c r="P42" s="53">
        <v>1</v>
      </c>
      <c r="Q42" s="78">
        <v>0.1</v>
      </c>
      <c r="R42" s="78">
        <v>5</v>
      </c>
      <c r="S42" s="106">
        <f t="shared" si="2"/>
        <v>100.69</v>
      </c>
      <c r="T42" s="112" t="s">
        <v>56</v>
      </c>
      <c r="U42" s="139">
        <f t="shared" si="3"/>
        <v>8</v>
      </c>
      <c r="V42" s="111"/>
    </row>
    <row r="43" s="22" customFormat="1" ht="15" customHeight="1" spans="1:22">
      <c r="A43" s="49" t="s">
        <v>63</v>
      </c>
      <c r="B43" s="53">
        <v>16.6</v>
      </c>
      <c r="C43" s="53">
        <v>9.4</v>
      </c>
      <c r="D43" s="53">
        <v>9.5</v>
      </c>
      <c r="E43" s="53">
        <v>4.9</v>
      </c>
      <c r="F43" s="53">
        <v>4</v>
      </c>
      <c r="G43" s="53">
        <v>3</v>
      </c>
      <c r="H43" s="53">
        <v>2.4</v>
      </c>
      <c r="I43" s="53">
        <v>23.6</v>
      </c>
      <c r="J43" s="53">
        <v>4</v>
      </c>
      <c r="K43" s="53">
        <v>3</v>
      </c>
      <c r="L43" s="53">
        <v>4</v>
      </c>
      <c r="M43" s="53">
        <v>3</v>
      </c>
      <c r="N43" s="53"/>
      <c r="O43" s="53">
        <v>1</v>
      </c>
      <c r="P43" s="53">
        <v>1</v>
      </c>
      <c r="Q43" s="78"/>
      <c r="R43" s="78">
        <v>5</v>
      </c>
      <c r="S43" s="106">
        <f t="shared" si="2"/>
        <v>94.4</v>
      </c>
      <c r="T43" s="139" t="s">
        <v>54</v>
      </c>
      <c r="U43" s="139">
        <f t="shared" si="3"/>
        <v>9</v>
      </c>
      <c r="V43" s="111"/>
    </row>
    <row r="44" s="22" customFormat="1" ht="15" customHeight="1" spans="1:22">
      <c r="A44" s="49" t="s">
        <v>64</v>
      </c>
      <c r="B44" s="53">
        <v>19.4</v>
      </c>
      <c r="C44" s="53">
        <v>9.5</v>
      </c>
      <c r="D44" s="53">
        <v>9.4</v>
      </c>
      <c r="E44" s="53">
        <v>5</v>
      </c>
      <c r="F44" s="53">
        <v>4</v>
      </c>
      <c r="G44" s="53">
        <v>3</v>
      </c>
      <c r="H44" s="53">
        <v>3</v>
      </c>
      <c r="I44" s="53">
        <v>23.5</v>
      </c>
      <c r="J44" s="53">
        <v>8.3</v>
      </c>
      <c r="K44" s="53">
        <v>3</v>
      </c>
      <c r="L44" s="53">
        <v>4</v>
      </c>
      <c r="M44" s="53">
        <v>3</v>
      </c>
      <c r="N44" s="53"/>
      <c r="O44" s="53">
        <v>1</v>
      </c>
      <c r="P44" s="53">
        <v>1</v>
      </c>
      <c r="Q44" s="78">
        <v>0.3</v>
      </c>
      <c r="R44" s="78">
        <v>6</v>
      </c>
      <c r="S44" s="106">
        <f t="shared" si="2"/>
        <v>103.4</v>
      </c>
      <c r="T44" s="112" t="s">
        <v>56</v>
      </c>
      <c r="U44" s="139">
        <f t="shared" si="3"/>
        <v>6</v>
      </c>
      <c r="V44" s="111"/>
    </row>
    <row r="45" s="22" customFormat="1" ht="15" customHeight="1" spans="1:22">
      <c r="A45" s="49" t="s">
        <v>65</v>
      </c>
      <c r="B45" s="53">
        <v>13.1</v>
      </c>
      <c r="C45" s="53">
        <v>9.5</v>
      </c>
      <c r="D45" s="53">
        <v>9.5</v>
      </c>
      <c r="E45" s="53">
        <v>4.9</v>
      </c>
      <c r="F45" s="53">
        <v>4</v>
      </c>
      <c r="G45" s="53">
        <v>3</v>
      </c>
      <c r="H45" s="53">
        <v>2.6</v>
      </c>
      <c r="I45" s="53">
        <v>22</v>
      </c>
      <c r="J45" s="53">
        <v>1</v>
      </c>
      <c r="K45" s="53">
        <v>3</v>
      </c>
      <c r="L45" s="53">
        <v>3.8</v>
      </c>
      <c r="M45" s="53">
        <v>3</v>
      </c>
      <c r="N45" s="53"/>
      <c r="O45" s="53">
        <v>1</v>
      </c>
      <c r="P45" s="53">
        <v>1</v>
      </c>
      <c r="Q45" s="78"/>
      <c r="R45" s="78">
        <v>5</v>
      </c>
      <c r="S45" s="106">
        <f t="shared" si="2"/>
        <v>86.4</v>
      </c>
      <c r="T45" s="113" t="s">
        <v>56</v>
      </c>
      <c r="U45" s="141">
        <f t="shared" si="3"/>
        <v>12</v>
      </c>
      <c r="V45" s="111"/>
    </row>
    <row r="46" s="22" customFormat="1" ht="15" customHeight="1" spans="1:22">
      <c r="A46" s="49" t="s">
        <v>66</v>
      </c>
      <c r="B46" s="53">
        <v>11.4</v>
      </c>
      <c r="C46" s="53">
        <v>9.4</v>
      </c>
      <c r="D46" s="53">
        <v>9.4</v>
      </c>
      <c r="E46" s="53">
        <v>4.2</v>
      </c>
      <c r="F46" s="53">
        <v>3.7</v>
      </c>
      <c r="G46" s="53">
        <v>3</v>
      </c>
      <c r="H46" s="53">
        <v>2.9</v>
      </c>
      <c r="I46" s="53">
        <v>21.5</v>
      </c>
      <c r="J46" s="53">
        <v>2.6</v>
      </c>
      <c r="K46" s="53">
        <v>3</v>
      </c>
      <c r="L46" s="53">
        <v>3.7</v>
      </c>
      <c r="M46" s="53">
        <v>3</v>
      </c>
      <c r="N46" s="53"/>
      <c r="O46" s="53">
        <v>1</v>
      </c>
      <c r="P46" s="53">
        <v>1</v>
      </c>
      <c r="Q46" s="78"/>
      <c r="R46" s="78">
        <v>3</v>
      </c>
      <c r="S46" s="106">
        <f t="shared" si="2"/>
        <v>82.8</v>
      </c>
      <c r="T46" s="69" t="s">
        <v>56</v>
      </c>
      <c r="U46" s="141">
        <f t="shared" si="3"/>
        <v>15</v>
      </c>
      <c r="V46" s="111"/>
    </row>
    <row r="47" s="22" customFormat="1" ht="15" customHeight="1" spans="1:22">
      <c r="A47" s="49" t="s">
        <v>67</v>
      </c>
      <c r="B47" s="53">
        <v>17.2</v>
      </c>
      <c r="C47" s="53">
        <v>8.6</v>
      </c>
      <c r="D47" s="53">
        <v>9.4</v>
      </c>
      <c r="E47" s="53">
        <v>4.8</v>
      </c>
      <c r="F47" s="53">
        <v>4</v>
      </c>
      <c r="G47" s="53">
        <v>2</v>
      </c>
      <c r="H47" s="53">
        <v>0</v>
      </c>
      <c r="I47" s="53">
        <v>23.5</v>
      </c>
      <c r="J47" s="53">
        <v>0</v>
      </c>
      <c r="K47" s="53">
        <v>3</v>
      </c>
      <c r="L47" s="53">
        <v>3.9</v>
      </c>
      <c r="M47" s="53">
        <v>3</v>
      </c>
      <c r="N47" s="53"/>
      <c r="O47" s="53">
        <v>0</v>
      </c>
      <c r="P47" s="53">
        <v>1</v>
      </c>
      <c r="Q47" s="78">
        <v>0.1</v>
      </c>
      <c r="R47" s="78">
        <v>3</v>
      </c>
      <c r="S47" s="106">
        <f t="shared" si="2"/>
        <v>83.5</v>
      </c>
      <c r="T47" s="69" t="s">
        <v>56</v>
      </c>
      <c r="U47" s="141">
        <f t="shared" si="3"/>
        <v>14</v>
      </c>
      <c r="V47" s="111"/>
    </row>
    <row r="48" s="22" customFormat="1" ht="15" customHeight="1" spans="1:22">
      <c r="A48" s="49" t="s">
        <v>68</v>
      </c>
      <c r="B48" s="54">
        <v>18.2</v>
      </c>
      <c r="C48" s="54">
        <v>9.4</v>
      </c>
      <c r="D48" s="54">
        <v>9.4</v>
      </c>
      <c r="E48" s="54">
        <v>4.9</v>
      </c>
      <c r="F48" s="54">
        <v>4</v>
      </c>
      <c r="G48" s="54">
        <v>3</v>
      </c>
      <c r="H48" s="54">
        <v>3</v>
      </c>
      <c r="I48" s="54">
        <v>19.2</v>
      </c>
      <c r="J48" s="54">
        <v>2.7</v>
      </c>
      <c r="K48" s="54">
        <v>3</v>
      </c>
      <c r="L48" s="54">
        <v>3.8</v>
      </c>
      <c r="M48" s="54">
        <v>3</v>
      </c>
      <c r="N48" s="54"/>
      <c r="O48" s="54">
        <v>1</v>
      </c>
      <c r="P48" s="54">
        <v>1</v>
      </c>
      <c r="Q48" s="92"/>
      <c r="R48" s="92">
        <v>3</v>
      </c>
      <c r="S48" s="106">
        <f t="shared" si="2"/>
        <v>88.6</v>
      </c>
      <c r="T48" s="69" t="s">
        <v>56</v>
      </c>
      <c r="U48" s="141">
        <f t="shared" si="3"/>
        <v>11</v>
      </c>
      <c r="V48" s="111"/>
    </row>
    <row r="49" s="22" customFormat="1" ht="20.1" customHeight="1" spans="1:21">
      <c r="A49" s="55" t="s">
        <v>177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114"/>
    </row>
    <row r="50" s="22" customFormat="1" ht="21" customHeight="1" spans="1:21">
      <c r="A50" s="57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115"/>
    </row>
    <row r="51" s="22" customFormat="1" ht="14.25" spans="1:19">
      <c r="A51" s="127" t="s">
        <v>70</v>
      </c>
      <c r="B51" s="60" t="s">
        <v>71</v>
      </c>
      <c r="C51" s="128" t="s">
        <v>141</v>
      </c>
      <c r="D51" s="128" t="s">
        <v>287</v>
      </c>
      <c r="E51" s="128" t="s">
        <v>96</v>
      </c>
      <c r="F51" s="128" t="s">
        <v>288</v>
      </c>
      <c r="G51" s="128" t="s">
        <v>289</v>
      </c>
      <c r="H51" s="128" t="s">
        <v>165</v>
      </c>
      <c r="I51" s="128" t="s">
        <v>143</v>
      </c>
      <c r="J51" s="128" t="s">
        <v>190</v>
      </c>
      <c r="K51" s="128" t="s">
        <v>290</v>
      </c>
      <c r="L51" s="128" t="s">
        <v>178</v>
      </c>
      <c r="M51" s="128"/>
      <c r="N51" s="87"/>
      <c r="O51" s="87"/>
      <c r="P51" s="87"/>
      <c r="Q51" s="116"/>
      <c r="R51" s="117"/>
      <c r="S51" s="24"/>
    </row>
    <row r="52" s="22" customFormat="1" ht="45" customHeight="1" spans="1:19">
      <c r="A52" s="127"/>
      <c r="B52" s="62" t="s">
        <v>72</v>
      </c>
      <c r="C52" s="129" t="s">
        <v>105</v>
      </c>
      <c r="D52" s="129" t="s">
        <v>105</v>
      </c>
      <c r="E52" s="129" t="s">
        <v>107</v>
      </c>
      <c r="F52" s="129" t="s">
        <v>108</v>
      </c>
      <c r="G52" s="129" t="s">
        <v>291</v>
      </c>
      <c r="H52" s="129" t="s">
        <v>146</v>
      </c>
      <c r="I52" s="129" t="s">
        <v>146</v>
      </c>
      <c r="J52" s="129" t="s">
        <v>146</v>
      </c>
      <c r="K52" s="129" t="s">
        <v>111</v>
      </c>
      <c r="L52" s="129" t="s">
        <v>292</v>
      </c>
      <c r="M52" s="137"/>
      <c r="N52" s="29"/>
      <c r="O52" s="29"/>
      <c r="P52" s="29"/>
      <c r="Q52" s="106"/>
      <c r="R52" s="118"/>
      <c r="S52" s="24"/>
    </row>
    <row r="53" s="22" customFormat="1" spans="1:19">
      <c r="A53" s="127"/>
      <c r="B53" s="60" t="s">
        <v>73</v>
      </c>
      <c r="C53" s="130" t="s">
        <v>148</v>
      </c>
      <c r="D53" s="130" t="s">
        <v>293</v>
      </c>
      <c r="E53" s="130" t="s">
        <v>115</v>
      </c>
      <c r="F53" s="130" t="s">
        <v>116</v>
      </c>
      <c r="G53" s="130" t="s">
        <v>117</v>
      </c>
      <c r="H53" s="130" t="s">
        <v>170</v>
      </c>
      <c r="I53" s="130" t="s">
        <v>119</v>
      </c>
      <c r="J53" s="130" t="s">
        <v>122</v>
      </c>
      <c r="K53" s="130" t="s">
        <v>183</v>
      </c>
      <c r="L53" s="130" t="s">
        <v>153</v>
      </c>
      <c r="M53" s="130"/>
      <c r="N53" s="138"/>
      <c r="O53" s="3"/>
      <c r="P53" s="3"/>
      <c r="Q53" s="118"/>
      <c r="R53" s="118"/>
      <c r="S53" s="24"/>
    </row>
    <row r="54" s="22" customFormat="1" ht="35.1" customHeight="1" spans="1:19">
      <c r="A54" s="127"/>
      <c r="B54" s="3" t="s">
        <v>72</v>
      </c>
      <c r="C54" s="129" t="s">
        <v>123</v>
      </c>
      <c r="D54" s="129" t="s">
        <v>294</v>
      </c>
      <c r="E54" s="129" t="s">
        <v>125</v>
      </c>
      <c r="F54" s="129" t="s">
        <v>126</v>
      </c>
      <c r="G54" s="129" t="s">
        <v>126</v>
      </c>
      <c r="H54" s="129" t="s">
        <v>126</v>
      </c>
      <c r="I54" s="129" t="s">
        <v>127</v>
      </c>
      <c r="J54" s="129" t="s">
        <v>128</v>
      </c>
      <c r="K54" s="129" t="s">
        <v>128</v>
      </c>
      <c r="L54" s="129" t="s">
        <v>155</v>
      </c>
      <c r="M54" s="129"/>
      <c r="N54" s="138"/>
      <c r="O54" s="3"/>
      <c r="P54" s="3"/>
      <c r="Q54" s="118"/>
      <c r="R54" s="118"/>
      <c r="S54" s="24"/>
    </row>
    <row r="55" s="22" customFormat="1" spans="1:19">
      <c r="A55" s="127"/>
      <c r="B55" s="66" t="s">
        <v>74</v>
      </c>
      <c r="C55" s="131" t="s">
        <v>77</v>
      </c>
      <c r="D55" s="131" t="s">
        <v>129</v>
      </c>
      <c r="E55" s="129" t="s">
        <v>130</v>
      </c>
      <c r="F55" s="129" t="s">
        <v>295</v>
      </c>
      <c r="G55" s="129" t="s">
        <v>79</v>
      </c>
      <c r="H55" s="129" t="s">
        <v>192</v>
      </c>
      <c r="I55" s="129" t="s">
        <v>296</v>
      </c>
      <c r="J55" s="129" t="s">
        <v>297</v>
      </c>
      <c r="K55" s="129" t="s">
        <v>131</v>
      </c>
      <c r="L55" s="129" t="s">
        <v>298</v>
      </c>
      <c r="M55" s="137"/>
      <c r="N55" s="3"/>
      <c r="O55" s="3"/>
      <c r="P55" s="3"/>
      <c r="Q55" s="118"/>
      <c r="R55" s="118"/>
      <c r="S55" s="24"/>
    </row>
    <row r="56" s="22" customFormat="1" ht="38.1" customHeight="1" spans="1:19">
      <c r="A56" s="132"/>
      <c r="B56" s="66" t="s">
        <v>72</v>
      </c>
      <c r="C56" s="129" t="s">
        <v>85</v>
      </c>
      <c r="D56" s="129" t="s">
        <v>87</v>
      </c>
      <c r="E56" s="129" t="s">
        <v>87</v>
      </c>
      <c r="F56" s="129" t="s">
        <v>299</v>
      </c>
      <c r="G56" s="129" t="s">
        <v>300</v>
      </c>
      <c r="H56" s="129" t="s">
        <v>88</v>
      </c>
      <c r="I56" s="129" t="s">
        <v>88</v>
      </c>
      <c r="J56" s="129" t="s">
        <v>90</v>
      </c>
      <c r="K56" s="129" t="s">
        <v>134</v>
      </c>
      <c r="L56" s="129" t="s">
        <v>134</v>
      </c>
      <c r="M56" s="137"/>
      <c r="N56" s="3"/>
      <c r="O56" s="3"/>
      <c r="P56" s="3"/>
      <c r="Q56" s="118"/>
      <c r="R56" s="118"/>
      <c r="S56" s="24"/>
    </row>
  </sheetData>
  <mergeCells count="31">
    <mergeCell ref="A1:U1"/>
    <mergeCell ref="B2:H2"/>
    <mergeCell ref="I2:J2"/>
    <mergeCell ref="K2:M2"/>
    <mergeCell ref="N2:R2"/>
    <mergeCell ref="A2:A4"/>
    <mergeCell ref="A51:A56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2:S4"/>
    <mergeCell ref="T2:T4"/>
    <mergeCell ref="U2:U4"/>
    <mergeCell ref="V5:V17"/>
    <mergeCell ref="V19:V32"/>
    <mergeCell ref="V34:V48"/>
    <mergeCell ref="A49:U50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6"/>
  <sheetViews>
    <sheetView topLeftCell="A13" workbookViewId="0">
      <selection activeCell="A1" sqref="$A1:$XFD1048576"/>
    </sheetView>
  </sheetViews>
  <sheetFormatPr defaultColWidth="9" defaultRowHeight="13.5"/>
  <cols>
    <col min="1" max="1" width="8.46666666666667" style="22" customWidth="1"/>
    <col min="2" max="3" width="9.26666666666667" style="22" customWidth="1"/>
    <col min="4" max="4" width="7" style="22" customWidth="1"/>
    <col min="5" max="5" width="6.86666666666667" style="22" customWidth="1"/>
    <col min="6" max="6" width="7.73333333333333" style="22" customWidth="1"/>
    <col min="7" max="7" width="9.26666666666667" style="22" customWidth="1"/>
    <col min="8" max="8" width="7.26666666666667" style="22" customWidth="1"/>
    <col min="9" max="9" width="8" style="22" customWidth="1"/>
    <col min="10" max="16" width="9.26666666666667" style="22" customWidth="1"/>
    <col min="17" max="17" width="9.26666666666667" style="24" customWidth="1"/>
    <col min="18" max="18" width="11.4666666666667" style="24" customWidth="1"/>
    <col min="19" max="19" width="13" style="24" customWidth="1"/>
    <col min="20" max="20" width="11.9083333333333" style="22" customWidth="1"/>
    <col min="21" max="21" width="7.86666666666667" style="22" customWidth="1"/>
    <col min="22" max="22" width="17.7333333333333" style="22" customWidth="1"/>
    <col min="23" max="16384" width="9" style="22"/>
  </cols>
  <sheetData>
    <row r="1" s="22" customFormat="1" ht="36.75" customHeight="1" spans="1:21">
      <c r="A1" s="25" t="s">
        <v>301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="22" customFormat="1" ht="18.4" customHeight="1" spans="1:21">
      <c r="A2" s="27" t="s">
        <v>1</v>
      </c>
      <c r="B2" s="28" t="s">
        <v>2</v>
      </c>
      <c r="C2" s="28"/>
      <c r="D2" s="28"/>
      <c r="E2" s="28"/>
      <c r="F2" s="28"/>
      <c r="G2" s="28"/>
      <c r="H2" s="28"/>
      <c r="I2" s="28" t="s">
        <v>3</v>
      </c>
      <c r="J2" s="28"/>
      <c r="K2" s="28" t="s">
        <v>4</v>
      </c>
      <c r="L2" s="28"/>
      <c r="M2" s="28"/>
      <c r="N2" s="28" t="s">
        <v>5</v>
      </c>
      <c r="O2" s="28"/>
      <c r="P2" s="28"/>
      <c r="Q2" s="28"/>
      <c r="R2" s="28"/>
      <c r="S2" s="90" t="s">
        <v>6</v>
      </c>
      <c r="T2" s="91" t="s">
        <v>7</v>
      </c>
      <c r="U2" s="3" t="s">
        <v>175</v>
      </c>
    </row>
    <row r="3" s="22" customFormat="1" ht="18" customHeight="1" spans="1:21">
      <c r="A3" s="27"/>
      <c r="B3" s="27" t="s">
        <v>8</v>
      </c>
      <c r="C3" s="27" t="s">
        <v>9</v>
      </c>
      <c r="D3" s="27" t="s">
        <v>10</v>
      </c>
      <c r="E3" s="27" t="s">
        <v>11</v>
      </c>
      <c r="F3" s="27" t="s">
        <v>12</v>
      </c>
      <c r="G3" s="27" t="s">
        <v>13</v>
      </c>
      <c r="H3" s="27" t="s">
        <v>14</v>
      </c>
      <c r="I3" s="27" t="s">
        <v>15</v>
      </c>
      <c r="J3" s="27" t="s">
        <v>16</v>
      </c>
      <c r="K3" s="27" t="s">
        <v>17</v>
      </c>
      <c r="L3" s="27" t="s">
        <v>18</v>
      </c>
      <c r="M3" s="27" t="s">
        <v>19</v>
      </c>
      <c r="N3" s="27" t="s">
        <v>20</v>
      </c>
      <c r="O3" s="27" t="s">
        <v>21</v>
      </c>
      <c r="P3" s="69" t="s">
        <v>176</v>
      </c>
      <c r="Q3" s="78" t="s">
        <v>22</v>
      </c>
      <c r="R3" s="92" t="s">
        <v>23</v>
      </c>
      <c r="S3" s="90"/>
      <c r="T3" s="91"/>
      <c r="U3" s="3"/>
    </row>
    <row r="4" s="22" customFormat="1" ht="18" customHeight="1" spans="1:21">
      <c r="A4" s="27"/>
      <c r="B4" s="29"/>
      <c r="C4" s="29"/>
      <c r="D4" s="29"/>
      <c r="E4" s="29"/>
      <c r="F4" s="27"/>
      <c r="G4" s="27"/>
      <c r="H4" s="29"/>
      <c r="I4" s="29"/>
      <c r="J4" s="29"/>
      <c r="K4" s="29"/>
      <c r="L4" s="29"/>
      <c r="M4" s="29"/>
      <c r="N4" s="29"/>
      <c r="O4" s="27"/>
      <c r="P4" s="69"/>
      <c r="Q4" s="93"/>
      <c r="R4" s="92"/>
      <c r="S4" s="90"/>
      <c r="T4" s="91"/>
      <c r="U4" s="3"/>
    </row>
    <row r="5" s="22" customFormat="1" spans="1:22">
      <c r="A5" s="119" t="s">
        <v>24</v>
      </c>
      <c r="B5" s="120">
        <v>19.7</v>
      </c>
      <c r="C5" s="120">
        <v>9.7</v>
      </c>
      <c r="D5" s="120">
        <v>10</v>
      </c>
      <c r="E5" s="120">
        <v>4.9</v>
      </c>
      <c r="F5" s="121">
        <v>3.9</v>
      </c>
      <c r="G5" s="122">
        <v>3</v>
      </c>
      <c r="H5" s="123">
        <v>3</v>
      </c>
      <c r="I5" s="122">
        <v>23.2</v>
      </c>
      <c r="J5" s="122">
        <v>8.7</v>
      </c>
      <c r="K5" s="133">
        <v>3</v>
      </c>
      <c r="L5" s="134">
        <v>4</v>
      </c>
      <c r="M5" s="135">
        <v>3</v>
      </c>
      <c r="N5" s="136">
        <v>1.5</v>
      </c>
      <c r="O5" s="136">
        <v>1</v>
      </c>
      <c r="P5" s="136">
        <v>1</v>
      </c>
      <c r="Q5" s="122">
        <v>2</v>
      </c>
      <c r="R5" s="122">
        <v>3</v>
      </c>
      <c r="S5" s="100">
        <f t="shared" ref="S5:S17" si="0">SUM(B5:R5)</f>
        <v>104.6</v>
      </c>
      <c r="T5" s="110" t="s">
        <v>56</v>
      </c>
      <c r="U5" s="140">
        <f>RANK(S5,$S$5:$S$17)</f>
        <v>4</v>
      </c>
      <c r="V5" s="97" t="s">
        <v>286</v>
      </c>
    </row>
    <row r="6" s="22" customFormat="1" spans="1:22">
      <c r="A6" s="69" t="s">
        <v>25</v>
      </c>
      <c r="B6" s="43">
        <v>19</v>
      </c>
      <c r="C6" s="43">
        <v>9.5</v>
      </c>
      <c r="D6" s="43">
        <v>9.3</v>
      </c>
      <c r="E6" s="43">
        <v>5</v>
      </c>
      <c r="F6" s="124">
        <v>3.5</v>
      </c>
      <c r="G6" s="78">
        <v>3</v>
      </c>
      <c r="H6" s="46">
        <v>2.8</v>
      </c>
      <c r="I6" s="78">
        <v>20.1</v>
      </c>
      <c r="J6" s="78">
        <v>8.4</v>
      </c>
      <c r="K6" s="79">
        <v>2.9</v>
      </c>
      <c r="L6" s="80">
        <v>4</v>
      </c>
      <c r="M6" s="81">
        <v>3</v>
      </c>
      <c r="N6" s="82">
        <v>1</v>
      </c>
      <c r="O6" s="82">
        <v>1</v>
      </c>
      <c r="P6" s="82">
        <v>1</v>
      </c>
      <c r="Q6" s="78">
        <v>0</v>
      </c>
      <c r="R6" s="78">
        <v>4.5</v>
      </c>
      <c r="S6" s="100">
        <f t="shared" si="0"/>
        <v>98</v>
      </c>
      <c r="T6" s="139" t="s">
        <v>54</v>
      </c>
      <c r="U6" s="141">
        <f>RANK(S6,$S$5:$S$17)</f>
        <v>6</v>
      </c>
      <c r="V6" s="97"/>
    </row>
    <row r="7" s="22" customFormat="1" ht="17.1" customHeight="1" spans="1:22">
      <c r="A7" s="69" t="s">
        <v>26</v>
      </c>
      <c r="B7" s="43">
        <v>19.6</v>
      </c>
      <c r="C7" s="43">
        <v>9.7</v>
      </c>
      <c r="D7" s="43">
        <v>9.9</v>
      </c>
      <c r="E7" s="43">
        <v>4.7</v>
      </c>
      <c r="F7" s="124">
        <v>3.9</v>
      </c>
      <c r="G7" s="78">
        <v>3</v>
      </c>
      <c r="H7" s="46">
        <v>3</v>
      </c>
      <c r="I7" s="78">
        <v>21.2</v>
      </c>
      <c r="J7" s="78">
        <v>8.6</v>
      </c>
      <c r="K7" s="79">
        <v>3</v>
      </c>
      <c r="L7" s="80">
        <v>4</v>
      </c>
      <c r="M7" s="81">
        <v>3</v>
      </c>
      <c r="N7" s="82">
        <v>1</v>
      </c>
      <c r="O7" s="82">
        <v>1</v>
      </c>
      <c r="P7" s="82">
        <v>1</v>
      </c>
      <c r="Q7" s="78">
        <v>1</v>
      </c>
      <c r="R7" s="78">
        <v>4</v>
      </c>
      <c r="S7" s="100">
        <f t="shared" si="0"/>
        <v>101.6</v>
      </c>
      <c r="T7" s="142" t="s">
        <v>51</v>
      </c>
      <c r="U7" s="141">
        <f>RANK(S7,$S$5:$S$17)</f>
        <v>5</v>
      </c>
      <c r="V7" s="97"/>
    </row>
    <row r="8" s="22" customFormat="1" ht="16.15" customHeight="1" spans="1:22">
      <c r="A8" s="27" t="s">
        <v>27</v>
      </c>
      <c r="B8" s="43">
        <v>20</v>
      </c>
      <c r="C8" s="43">
        <v>9.7</v>
      </c>
      <c r="D8" s="43">
        <v>10</v>
      </c>
      <c r="E8" s="43">
        <v>4.9</v>
      </c>
      <c r="F8" s="106">
        <v>3.8</v>
      </c>
      <c r="G8" s="78">
        <v>3</v>
      </c>
      <c r="H8" s="46">
        <v>2.9</v>
      </c>
      <c r="I8" s="78">
        <v>22.9</v>
      </c>
      <c r="J8" s="78">
        <v>9.1</v>
      </c>
      <c r="K8" s="79">
        <v>2.9</v>
      </c>
      <c r="L8" s="80">
        <v>4</v>
      </c>
      <c r="M8" s="81">
        <v>3</v>
      </c>
      <c r="N8" s="82">
        <v>2.5</v>
      </c>
      <c r="O8" s="82">
        <v>1</v>
      </c>
      <c r="P8" s="82">
        <v>1</v>
      </c>
      <c r="Q8" s="78">
        <v>1.8</v>
      </c>
      <c r="R8" s="78">
        <v>3.5</v>
      </c>
      <c r="S8" s="100">
        <f t="shared" si="0"/>
        <v>106</v>
      </c>
      <c r="T8" s="139" t="s">
        <v>54</v>
      </c>
      <c r="U8" s="139">
        <f>RANK(S8,$S$5:$S$17)</f>
        <v>3</v>
      </c>
      <c r="V8" s="97"/>
    </row>
    <row r="9" s="22" customFormat="1" ht="14.1" customHeight="1" spans="1:22">
      <c r="A9" s="69" t="s">
        <v>28</v>
      </c>
      <c r="B9" s="43">
        <v>18.1</v>
      </c>
      <c r="C9" s="43">
        <v>9.4</v>
      </c>
      <c r="D9" s="43">
        <v>9.7</v>
      </c>
      <c r="E9" s="43">
        <v>4.8</v>
      </c>
      <c r="F9" s="106">
        <v>3.9</v>
      </c>
      <c r="G9" s="78">
        <v>3</v>
      </c>
      <c r="H9" s="46">
        <v>2.7</v>
      </c>
      <c r="I9" s="78">
        <v>20.6</v>
      </c>
      <c r="J9" s="78">
        <v>8.4</v>
      </c>
      <c r="K9" s="79">
        <v>3</v>
      </c>
      <c r="L9" s="80">
        <v>3.9</v>
      </c>
      <c r="M9" s="81">
        <v>3</v>
      </c>
      <c r="N9" s="82">
        <v>2.5</v>
      </c>
      <c r="O9" s="82">
        <v>1</v>
      </c>
      <c r="P9" s="82">
        <v>0</v>
      </c>
      <c r="Q9" s="78">
        <v>0.2</v>
      </c>
      <c r="R9" s="78">
        <v>2</v>
      </c>
      <c r="S9" s="100">
        <f t="shared" si="0"/>
        <v>96.2</v>
      </c>
      <c r="T9" s="110" t="s">
        <v>56</v>
      </c>
      <c r="U9" s="141">
        <f>RANK(S9,$S$5:$S$17)</f>
        <v>10</v>
      </c>
      <c r="V9" s="97"/>
    </row>
    <row r="10" s="22" customFormat="1" ht="14.1" customHeight="1" spans="1:22">
      <c r="A10" s="69" t="s">
        <v>29</v>
      </c>
      <c r="B10" s="43">
        <v>17.9</v>
      </c>
      <c r="C10" s="43">
        <v>9.4</v>
      </c>
      <c r="D10" s="43">
        <v>9.3</v>
      </c>
      <c r="E10" s="43">
        <v>5</v>
      </c>
      <c r="F10" s="44">
        <v>2.9</v>
      </c>
      <c r="G10" s="45">
        <v>3</v>
      </c>
      <c r="H10" s="46">
        <v>2.5</v>
      </c>
      <c r="I10" s="78">
        <v>19.4</v>
      </c>
      <c r="J10" s="78">
        <v>7.2</v>
      </c>
      <c r="K10" s="79">
        <v>2.7</v>
      </c>
      <c r="L10" s="80">
        <v>4</v>
      </c>
      <c r="M10" s="81">
        <v>3</v>
      </c>
      <c r="N10" s="82">
        <v>2.5</v>
      </c>
      <c r="O10" s="82">
        <v>1</v>
      </c>
      <c r="P10" s="82">
        <v>1</v>
      </c>
      <c r="Q10" s="78">
        <v>0</v>
      </c>
      <c r="R10" s="78">
        <v>3.5</v>
      </c>
      <c r="S10" s="100">
        <f t="shared" si="0"/>
        <v>94.3</v>
      </c>
      <c r="T10" s="110" t="s">
        <v>56</v>
      </c>
      <c r="U10" s="141">
        <f>RANK(S10,$S$5:$S$17)</f>
        <v>11</v>
      </c>
      <c r="V10" s="97"/>
    </row>
    <row r="11" s="22" customFormat="1" ht="14.1" customHeight="1" spans="1:22">
      <c r="A11" s="27" t="s">
        <v>30</v>
      </c>
      <c r="B11" s="43">
        <v>19.9</v>
      </c>
      <c r="C11" s="43">
        <v>10</v>
      </c>
      <c r="D11" s="43">
        <v>10</v>
      </c>
      <c r="E11" s="43">
        <v>4.9</v>
      </c>
      <c r="F11" s="44">
        <v>3.9</v>
      </c>
      <c r="G11" s="45">
        <v>3</v>
      </c>
      <c r="H11" s="46">
        <v>3</v>
      </c>
      <c r="I11" s="78">
        <v>23.2</v>
      </c>
      <c r="J11" s="78">
        <v>9.3</v>
      </c>
      <c r="K11" s="79">
        <v>3</v>
      </c>
      <c r="L11" s="80">
        <v>3.9</v>
      </c>
      <c r="M11" s="81">
        <v>3</v>
      </c>
      <c r="N11" s="82">
        <v>2.5</v>
      </c>
      <c r="O11" s="82">
        <v>1</v>
      </c>
      <c r="P11" s="82">
        <v>1</v>
      </c>
      <c r="Q11" s="78">
        <v>2</v>
      </c>
      <c r="R11" s="78">
        <v>3.5</v>
      </c>
      <c r="S11" s="100">
        <f t="shared" si="0"/>
        <v>107.1</v>
      </c>
      <c r="T11" s="142" t="s">
        <v>51</v>
      </c>
      <c r="U11" s="139">
        <f>RANK(S11,$S$5:$S$17)</f>
        <v>1</v>
      </c>
      <c r="V11" s="97"/>
    </row>
    <row r="12" s="22" customFormat="1" ht="14.1" customHeight="1" spans="1:22">
      <c r="A12" s="69" t="s">
        <v>31</v>
      </c>
      <c r="B12" s="43">
        <v>19</v>
      </c>
      <c r="C12" s="43">
        <v>9.8</v>
      </c>
      <c r="D12" s="43">
        <v>10</v>
      </c>
      <c r="E12" s="43">
        <v>5</v>
      </c>
      <c r="F12" s="44">
        <v>4</v>
      </c>
      <c r="G12" s="45">
        <v>3</v>
      </c>
      <c r="H12" s="46">
        <v>3</v>
      </c>
      <c r="I12" s="78">
        <v>23.5</v>
      </c>
      <c r="J12" s="78">
        <v>9.3</v>
      </c>
      <c r="K12" s="79">
        <v>3</v>
      </c>
      <c r="L12" s="80">
        <v>4</v>
      </c>
      <c r="M12" s="81">
        <v>3</v>
      </c>
      <c r="N12" s="82">
        <v>2.5</v>
      </c>
      <c r="O12" s="82">
        <v>1</v>
      </c>
      <c r="P12" s="82">
        <v>1</v>
      </c>
      <c r="Q12" s="78">
        <v>2</v>
      </c>
      <c r="R12" s="78">
        <v>3</v>
      </c>
      <c r="S12" s="100">
        <f t="shared" si="0"/>
        <v>106.1</v>
      </c>
      <c r="T12" s="142" t="s">
        <v>51</v>
      </c>
      <c r="U12" s="141">
        <f>RANK(S12,$S$5:$S$17)</f>
        <v>2</v>
      </c>
      <c r="V12" s="97"/>
    </row>
    <row r="13" s="22" customFormat="1" ht="14.1" customHeight="1" spans="1:22">
      <c r="A13" s="69" t="s">
        <v>32</v>
      </c>
      <c r="B13" s="43">
        <v>18.9</v>
      </c>
      <c r="C13" s="43">
        <v>9.9</v>
      </c>
      <c r="D13" s="43">
        <v>9.4</v>
      </c>
      <c r="E13" s="43">
        <v>4.8</v>
      </c>
      <c r="F13" s="44">
        <v>4</v>
      </c>
      <c r="G13" s="45">
        <v>2.8</v>
      </c>
      <c r="H13" s="46">
        <v>3</v>
      </c>
      <c r="I13" s="78">
        <v>21.6</v>
      </c>
      <c r="J13" s="78">
        <v>8.5</v>
      </c>
      <c r="K13" s="79">
        <v>2.7</v>
      </c>
      <c r="L13" s="80">
        <v>3.9</v>
      </c>
      <c r="M13" s="81">
        <v>2.9</v>
      </c>
      <c r="N13" s="82">
        <v>1.5</v>
      </c>
      <c r="O13" s="82">
        <v>0</v>
      </c>
      <c r="P13" s="82">
        <v>0</v>
      </c>
      <c r="Q13" s="78">
        <v>1</v>
      </c>
      <c r="R13" s="78">
        <v>3</v>
      </c>
      <c r="S13" s="100">
        <f t="shared" si="0"/>
        <v>97.9</v>
      </c>
      <c r="T13" s="139" t="s">
        <v>54</v>
      </c>
      <c r="U13" s="141">
        <f>RANK(S13,$S$5:$S$17)</f>
        <v>7</v>
      </c>
      <c r="V13" s="97"/>
    </row>
    <row r="14" s="22" customFormat="1" ht="14.1" customHeight="1" spans="1:22">
      <c r="A14" s="69" t="s">
        <v>33</v>
      </c>
      <c r="B14" s="43">
        <v>18.4</v>
      </c>
      <c r="C14" s="43">
        <v>9.4</v>
      </c>
      <c r="D14" s="43">
        <v>10</v>
      </c>
      <c r="E14" s="43">
        <v>4.9</v>
      </c>
      <c r="F14" s="44">
        <v>4</v>
      </c>
      <c r="G14" s="45">
        <v>3</v>
      </c>
      <c r="H14" s="46">
        <v>2.7</v>
      </c>
      <c r="I14" s="78">
        <v>21.6</v>
      </c>
      <c r="J14" s="78">
        <v>6.8</v>
      </c>
      <c r="K14" s="79">
        <v>2.8</v>
      </c>
      <c r="L14" s="80">
        <v>4</v>
      </c>
      <c r="M14" s="81">
        <v>2.8</v>
      </c>
      <c r="N14" s="82">
        <v>2.5</v>
      </c>
      <c r="O14" s="82">
        <v>1</v>
      </c>
      <c r="P14" s="82">
        <v>1</v>
      </c>
      <c r="Q14" s="78">
        <v>0</v>
      </c>
      <c r="R14" s="78">
        <v>3</v>
      </c>
      <c r="S14" s="100">
        <f t="shared" si="0"/>
        <v>97.9</v>
      </c>
      <c r="T14" s="139" t="s">
        <v>54</v>
      </c>
      <c r="U14" s="141">
        <f>RANK(S14,$S$5:$S$17)</f>
        <v>7</v>
      </c>
      <c r="V14" s="97"/>
    </row>
    <row r="15" s="22" customFormat="1" ht="14.1" customHeight="1" spans="1:22">
      <c r="A15" s="27" t="s">
        <v>34</v>
      </c>
      <c r="B15" s="43">
        <v>17</v>
      </c>
      <c r="C15" s="43">
        <v>9.3</v>
      </c>
      <c r="D15" s="43">
        <v>9.7</v>
      </c>
      <c r="E15" s="43">
        <v>4.8</v>
      </c>
      <c r="F15" s="44">
        <v>3.6</v>
      </c>
      <c r="G15" s="45">
        <v>3</v>
      </c>
      <c r="H15" s="46">
        <v>2.5</v>
      </c>
      <c r="I15" s="78">
        <v>19.8</v>
      </c>
      <c r="J15" s="78">
        <v>8.2</v>
      </c>
      <c r="K15" s="79">
        <v>3</v>
      </c>
      <c r="L15" s="80">
        <v>4</v>
      </c>
      <c r="M15" s="81">
        <v>3</v>
      </c>
      <c r="N15" s="82">
        <v>2.5</v>
      </c>
      <c r="O15" s="82">
        <v>1</v>
      </c>
      <c r="P15" s="82">
        <v>1</v>
      </c>
      <c r="Q15" s="78">
        <v>0</v>
      </c>
      <c r="R15" s="78">
        <v>1.5</v>
      </c>
      <c r="S15" s="100">
        <f t="shared" si="0"/>
        <v>93.9</v>
      </c>
      <c r="T15" s="110" t="s">
        <v>56</v>
      </c>
      <c r="U15" s="141">
        <f>RANK(S15,$S$5:$S$17)</f>
        <v>12</v>
      </c>
      <c r="V15" s="97"/>
    </row>
    <row r="16" s="22" customFormat="1" ht="14.1" customHeight="1" spans="1:22">
      <c r="A16" s="27" t="s">
        <v>35</v>
      </c>
      <c r="B16" s="43">
        <v>18.6</v>
      </c>
      <c r="C16" s="43">
        <v>9.8</v>
      </c>
      <c r="D16" s="43">
        <v>9.9</v>
      </c>
      <c r="E16" s="43">
        <v>4.8</v>
      </c>
      <c r="F16" s="44">
        <v>3.5</v>
      </c>
      <c r="G16" s="45">
        <v>3</v>
      </c>
      <c r="H16" s="46">
        <v>3</v>
      </c>
      <c r="I16" s="78">
        <v>21.5</v>
      </c>
      <c r="J16" s="78">
        <v>9.2</v>
      </c>
      <c r="K16" s="79">
        <v>3</v>
      </c>
      <c r="L16" s="80">
        <v>3.6</v>
      </c>
      <c r="M16" s="81">
        <v>2.9</v>
      </c>
      <c r="N16" s="82">
        <v>1</v>
      </c>
      <c r="O16" s="82">
        <v>1</v>
      </c>
      <c r="P16" s="82">
        <v>1</v>
      </c>
      <c r="Q16" s="78">
        <v>0</v>
      </c>
      <c r="R16" s="78">
        <v>2</v>
      </c>
      <c r="S16" s="100">
        <f t="shared" si="0"/>
        <v>97.8</v>
      </c>
      <c r="T16" s="110" t="s">
        <v>56</v>
      </c>
      <c r="U16" s="141">
        <f>RANK(S16,$S$5:$S$17)</f>
        <v>9</v>
      </c>
      <c r="V16" s="97"/>
    </row>
    <row r="17" s="22" customFormat="1" ht="13.9" customHeight="1" spans="1:22">
      <c r="A17" s="27" t="s">
        <v>36</v>
      </c>
      <c r="B17" s="43">
        <v>18.5</v>
      </c>
      <c r="C17" s="43">
        <v>9.5</v>
      </c>
      <c r="D17" s="43">
        <v>9.6</v>
      </c>
      <c r="E17" s="43">
        <v>5</v>
      </c>
      <c r="F17" s="44">
        <v>3.3</v>
      </c>
      <c r="G17" s="45">
        <v>3</v>
      </c>
      <c r="H17" s="46">
        <v>2.9</v>
      </c>
      <c r="I17" s="78">
        <v>20.7</v>
      </c>
      <c r="J17" s="78">
        <v>7</v>
      </c>
      <c r="K17" s="79">
        <v>2.8</v>
      </c>
      <c r="L17" s="80">
        <v>3.9</v>
      </c>
      <c r="M17" s="81">
        <v>2.9</v>
      </c>
      <c r="N17" s="82">
        <v>1</v>
      </c>
      <c r="O17" s="82">
        <v>1</v>
      </c>
      <c r="P17" s="82">
        <v>1</v>
      </c>
      <c r="Q17" s="78">
        <v>0</v>
      </c>
      <c r="R17" s="78">
        <v>1.5</v>
      </c>
      <c r="S17" s="100">
        <f t="shared" si="0"/>
        <v>93.6</v>
      </c>
      <c r="T17" s="110" t="s">
        <v>56</v>
      </c>
      <c r="U17" s="141">
        <f>RANK(S17,$S$5:$S$17)</f>
        <v>13</v>
      </c>
      <c r="V17" s="97"/>
    </row>
    <row r="18" s="22" customFormat="1" ht="14.25" spans="1:21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83"/>
      <c r="O18" s="83"/>
      <c r="P18" s="83"/>
      <c r="Q18" s="103"/>
      <c r="R18" s="103"/>
      <c r="S18" s="104"/>
      <c r="T18" s="48"/>
      <c r="U18" s="48"/>
    </row>
    <row r="19" s="23" customFormat="1" customHeight="1" spans="1:22">
      <c r="A19" s="125" t="s">
        <v>37</v>
      </c>
      <c r="B19" s="146">
        <v>20</v>
      </c>
      <c r="C19" s="146">
        <v>10</v>
      </c>
      <c r="D19" s="146">
        <v>10</v>
      </c>
      <c r="E19" s="146">
        <v>5</v>
      </c>
      <c r="F19" s="146">
        <v>4</v>
      </c>
      <c r="G19" s="146">
        <v>3</v>
      </c>
      <c r="H19" s="146">
        <v>3</v>
      </c>
      <c r="I19" s="146">
        <v>24.45</v>
      </c>
      <c r="J19" s="146">
        <v>9.5</v>
      </c>
      <c r="K19" s="146">
        <v>3</v>
      </c>
      <c r="L19" s="147">
        <v>4</v>
      </c>
      <c r="M19" s="148">
        <v>3</v>
      </c>
      <c r="N19" s="36">
        <v>3.3</v>
      </c>
      <c r="O19" s="36">
        <v>1</v>
      </c>
      <c r="P19" s="36">
        <v>1</v>
      </c>
      <c r="Q19" s="150">
        <v>4</v>
      </c>
      <c r="R19" s="150">
        <v>3.5</v>
      </c>
      <c r="S19" s="40">
        <v>111.75</v>
      </c>
      <c r="T19" s="151" t="s">
        <v>51</v>
      </c>
      <c r="U19" s="144">
        <f t="shared" ref="U19:U31" si="1">RANK(S19,$S$19:$S$32)</f>
        <v>1</v>
      </c>
      <c r="V19" s="109" t="s">
        <v>94</v>
      </c>
    </row>
    <row r="20" s="23" customFormat="1" spans="1:22">
      <c r="A20" s="125" t="s">
        <v>38</v>
      </c>
      <c r="B20" s="146">
        <v>19.6</v>
      </c>
      <c r="C20" s="146">
        <v>9</v>
      </c>
      <c r="D20" s="146">
        <v>8.6</v>
      </c>
      <c r="E20" s="146">
        <v>5</v>
      </c>
      <c r="F20" s="146">
        <v>4</v>
      </c>
      <c r="G20" s="146">
        <v>2.8</v>
      </c>
      <c r="H20" s="146">
        <v>2.5</v>
      </c>
      <c r="I20" s="146">
        <v>20.85</v>
      </c>
      <c r="J20" s="146">
        <v>8.7</v>
      </c>
      <c r="K20" s="146">
        <v>3</v>
      </c>
      <c r="L20" s="149">
        <v>4</v>
      </c>
      <c r="M20" s="149">
        <v>3</v>
      </c>
      <c r="N20" s="36">
        <v>1.5</v>
      </c>
      <c r="O20" s="36">
        <v>0</v>
      </c>
      <c r="P20" s="36">
        <v>1</v>
      </c>
      <c r="Q20" s="150"/>
      <c r="R20" s="150">
        <v>1.5</v>
      </c>
      <c r="S20" s="40">
        <v>95.05</v>
      </c>
      <c r="T20" s="110" t="s">
        <v>56</v>
      </c>
      <c r="U20" s="144">
        <f t="shared" si="1"/>
        <v>13</v>
      </c>
      <c r="V20" s="109"/>
    </row>
    <row r="21" s="23" customFormat="1" spans="1:22">
      <c r="A21" s="125" t="s">
        <v>39</v>
      </c>
      <c r="B21" s="146">
        <v>19.4</v>
      </c>
      <c r="C21" s="146">
        <v>9.4</v>
      </c>
      <c r="D21" s="146">
        <v>9</v>
      </c>
      <c r="E21" s="146">
        <v>5</v>
      </c>
      <c r="F21" s="146">
        <v>4</v>
      </c>
      <c r="G21" s="146">
        <v>2.8</v>
      </c>
      <c r="H21" s="146">
        <v>3</v>
      </c>
      <c r="I21" s="146">
        <v>23.5</v>
      </c>
      <c r="J21" s="146">
        <v>9.5</v>
      </c>
      <c r="K21" s="146">
        <v>3</v>
      </c>
      <c r="L21" s="147">
        <v>4</v>
      </c>
      <c r="M21" s="148">
        <v>3</v>
      </c>
      <c r="N21" s="36">
        <v>1.7</v>
      </c>
      <c r="O21" s="36">
        <v>0</v>
      </c>
      <c r="P21" s="36">
        <v>1</v>
      </c>
      <c r="Q21" s="150"/>
      <c r="R21" s="150">
        <v>2.5</v>
      </c>
      <c r="S21" s="40">
        <v>100.8</v>
      </c>
      <c r="T21" s="144" t="s">
        <v>54</v>
      </c>
      <c r="U21" s="144">
        <f t="shared" si="1"/>
        <v>8</v>
      </c>
      <c r="V21" s="109"/>
    </row>
    <row r="22" s="23" customFormat="1" spans="1:22">
      <c r="A22" s="125" t="s">
        <v>40</v>
      </c>
      <c r="B22" s="146">
        <v>19.4</v>
      </c>
      <c r="C22" s="146">
        <v>9.1</v>
      </c>
      <c r="D22" s="146">
        <v>9.8</v>
      </c>
      <c r="E22" s="146">
        <v>5</v>
      </c>
      <c r="F22" s="146">
        <v>4</v>
      </c>
      <c r="G22" s="146">
        <v>3</v>
      </c>
      <c r="H22" s="146">
        <v>3</v>
      </c>
      <c r="I22" s="146">
        <v>22</v>
      </c>
      <c r="J22" s="146">
        <v>9.4</v>
      </c>
      <c r="K22" s="146">
        <v>3</v>
      </c>
      <c r="L22" s="149">
        <v>4</v>
      </c>
      <c r="M22" s="149">
        <v>3</v>
      </c>
      <c r="N22" s="36">
        <v>1.7</v>
      </c>
      <c r="O22" s="36">
        <v>1</v>
      </c>
      <c r="P22" s="36">
        <v>1</v>
      </c>
      <c r="Q22" s="150"/>
      <c r="R22" s="150">
        <v>3.5</v>
      </c>
      <c r="S22" s="40">
        <v>101.9</v>
      </c>
      <c r="T22" s="110" t="s">
        <v>56</v>
      </c>
      <c r="U22" s="144">
        <f t="shared" si="1"/>
        <v>7</v>
      </c>
      <c r="V22" s="109"/>
    </row>
    <row r="23" s="23" customFormat="1" spans="1:22">
      <c r="A23" s="125" t="s">
        <v>41</v>
      </c>
      <c r="B23" s="146">
        <v>20</v>
      </c>
      <c r="C23" s="146">
        <v>9.9</v>
      </c>
      <c r="D23" s="146">
        <v>9.9</v>
      </c>
      <c r="E23" s="146">
        <v>5</v>
      </c>
      <c r="F23" s="146">
        <v>4</v>
      </c>
      <c r="G23" s="146">
        <v>3</v>
      </c>
      <c r="H23" s="146">
        <v>2.8</v>
      </c>
      <c r="I23" s="146">
        <v>24.1</v>
      </c>
      <c r="J23" s="146">
        <v>10</v>
      </c>
      <c r="K23" s="146">
        <v>3</v>
      </c>
      <c r="L23" s="147">
        <v>4</v>
      </c>
      <c r="M23" s="148">
        <v>3</v>
      </c>
      <c r="N23" s="36">
        <v>3.5</v>
      </c>
      <c r="O23" s="36">
        <v>1</v>
      </c>
      <c r="P23" s="36">
        <v>1</v>
      </c>
      <c r="Q23" s="150">
        <v>1.2</v>
      </c>
      <c r="R23" s="150">
        <v>3.5</v>
      </c>
      <c r="S23" s="40">
        <v>108.9</v>
      </c>
      <c r="T23" s="151" t="s">
        <v>51</v>
      </c>
      <c r="U23" s="144">
        <f t="shared" si="1"/>
        <v>2</v>
      </c>
      <c r="V23" s="109"/>
    </row>
    <row r="24" s="23" customFormat="1" spans="1:22">
      <c r="A24" s="125" t="s">
        <v>42</v>
      </c>
      <c r="B24" s="146">
        <v>19.3</v>
      </c>
      <c r="C24" s="146">
        <v>9.7</v>
      </c>
      <c r="D24" s="146">
        <v>9.9</v>
      </c>
      <c r="E24" s="146">
        <v>4.6</v>
      </c>
      <c r="F24" s="146">
        <v>4</v>
      </c>
      <c r="G24" s="146">
        <v>3</v>
      </c>
      <c r="H24" s="146">
        <v>3</v>
      </c>
      <c r="I24" s="146">
        <v>21.5</v>
      </c>
      <c r="J24" s="146">
        <v>9.3</v>
      </c>
      <c r="K24" s="146">
        <v>3</v>
      </c>
      <c r="L24" s="149">
        <v>4</v>
      </c>
      <c r="M24" s="149">
        <v>2.7</v>
      </c>
      <c r="N24" s="36">
        <v>2.3</v>
      </c>
      <c r="O24" s="36">
        <v>1</v>
      </c>
      <c r="P24" s="36">
        <v>0</v>
      </c>
      <c r="Q24" s="150"/>
      <c r="R24" s="150">
        <v>3</v>
      </c>
      <c r="S24" s="40">
        <v>100.3</v>
      </c>
      <c r="T24" s="144" t="s">
        <v>54</v>
      </c>
      <c r="U24" s="144">
        <f t="shared" si="1"/>
        <v>9</v>
      </c>
      <c r="V24" s="109"/>
    </row>
    <row r="25" s="23" customFormat="1" spans="1:22">
      <c r="A25" s="125" t="s">
        <v>43</v>
      </c>
      <c r="B25" s="146">
        <v>19.9</v>
      </c>
      <c r="C25" s="146">
        <v>9.7</v>
      </c>
      <c r="D25" s="146">
        <v>9.2</v>
      </c>
      <c r="E25" s="146">
        <v>4.9</v>
      </c>
      <c r="F25" s="146">
        <v>4</v>
      </c>
      <c r="G25" s="146">
        <v>3</v>
      </c>
      <c r="H25" s="146">
        <v>3</v>
      </c>
      <c r="I25" s="146">
        <v>23.3</v>
      </c>
      <c r="J25" s="146">
        <v>9.8</v>
      </c>
      <c r="K25" s="146">
        <v>3</v>
      </c>
      <c r="L25" s="147">
        <v>4</v>
      </c>
      <c r="M25" s="148">
        <v>3</v>
      </c>
      <c r="N25" s="36">
        <v>1.5</v>
      </c>
      <c r="O25" s="36">
        <v>1</v>
      </c>
      <c r="P25" s="36">
        <v>0</v>
      </c>
      <c r="Q25" s="150">
        <v>2</v>
      </c>
      <c r="R25" s="150">
        <v>4</v>
      </c>
      <c r="S25" s="40">
        <v>105.3</v>
      </c>
      <c r="T25" s="144" t="s">
        <v>54</v>
      </c>
      <c r="U25" s="144">
        <f t="shared" si="1"/>
        <v>5</v>
      </c>
      <c r="V25" s="109"/>
    </row>
    <row r="26" s="23" customFormat="1" spans="1:22">
      <c r="A26" s="125" t="s">
        <v>44</v>
      </c>
      <c r="B26" s="146">
        <v>19.6</v>
      </c>
      <c r="C26" s="146">
        <v>9.7</v>
      </c>
      <c r="D26" s="146">
        <v>8.7</v>
      </c>
      <c r="E26" s="146">
        <v>4.7</v>
      </c>
      <c r="F26" s="146">
        <v>4</v>
      </c>
      <c r="G26" s="146">
        <v>3</v>
      </c>
      <c r="H26" s="146">
        <v>3</v>
      </c>
      <c r="I26" s="146">
        <v>21.5</v>
      </c>
      <c r="J26" s="146">
        <v>7.6</v>
      </c>
      <c r="K26" s="146">
        <v>3</v>
      </c>
      <c r="L26" s="149">
        <v>4</v>
      </c>
      <c r="M26" s="149">
        <v>2.8</v>
      </c>
      <c r="N26" s="36">
        <v>2.2</v>
      </c>
      <c r="O26" s="36">
        <v>1</v>
      </c>
      <c r="P26" s="36">
        <v>1</v>
      </c>
      <c r="Q26" s="150"/>
      <c r="R26" s="150">
        <v>4</v>
      </c>
      <c r="S26" s="40">
        <v>99.8</v>
      </c>
      <c r="T26" s="110" t="s">
        <v>56</v>
      </c>
      <c r="U26" s="144">
        <f t="shared" si="1"/>
        <v>10</v>
      </c>
      <c r="V26" s="109"/>
    </row>
    <row r="27" s="23" customFormat="1" spans="1:22">
      <c r="A27" s="125" t="s">
        <v>45</v>
      </c>
      <c r="B27" s="146">
        <v>20</v>
      </c>
      <c r="C27" s="146">
        <v>9.8</v>
      </c>
      <c r="D27" s="146">
        <v>8.6</v>
      </c>
      <c r="E27" s="146">
        <v>4.8</v>
      </c>
      <c r="F27" s="146">
        <v>4</v>
      </c>
      <c r="G27" s="146">
        <v>3</v>
      </c>
      <c r="H27" s="146">
        <v>3</v>
      </c>
      <c r="I27" s="146">
        <v>20.1</v>
      </c>
      <c r="J27" s="146">
        <v>9.3</v>
      </c>
      <c r="K27" s="146">
        <v>3</v>
      </c>
      <c r="L27" s="147">
        <v>4</v>
      </c>
      <c r="M27" s="148">
        <v>2.1</v>
      </c>
      <c r="N27" s="36">
        <v>2.2</v>
      </c>
      <c r="O27" s="36">
        <v>1</v>
      </c>
      <c r="P27" s="36">
        <v>0</v>
      </c>
      <c r="Q27" s="150"/>
      <c r="R27" s="150">
        <v>2.5</v>
      </c>
      <c r="S27" s="40">
        <v>97.4</v>
      </c>
      <c r="T27" s="110" t="s">
        <v>56</v>
      </c>
      <c r="U27" s="144">
        <f t="shared" si="1"/>
        <v>12</v>
      </c>
      <c r="V27" s="109"/>
    </row>
    <row r="28" s="23" customFormat="1" ht="16.15" customHeight="1" spans="1:22">
      <c r="A28" s="125" t="s">
        <v>46</v>
      </c>
      <c r="B28" s="146">
        <v>20</v>
      </c>
      <c r="C28" s="146">
        <v>9.9</v>
      </c>
      <c r="D28" s="146">
        <v>9.8</v>
      </c>
      <c r="E28" s="146">
        <v>5</v>
      </c>
      <c r="F28" s="146">
        <v>4</v>
      </c>
      <c r="G28" s="146">
        <v>3</v>
      </c>
      <c r="H28" s="146">
        <v>2.7</v>
      </c>
      <c r="I28" s="146">
        <v>24.1</v>
      </c>
      <c r="J28" s="146">
        <v>8.9</v>
      </c>
      <c r="K28" s="146">
        <v>3</v>
      </c>
      <c r="L28" s="149">
        <v>4</v>
      </c>
      <c r="M28" s="149">
        <v>2.8</v>
      </c>
      <c r="N28" s="36">
        <v>2.5</v>
      </c>
      <c r="O28" s="36">
        <v>1</v>
      </c>
      <c r="P28" s="36">
        <v>1</v>
      </c>
      <c r="Q28" s="150">
        <v>0.8</v>
      </c>
      <c r="R28" s="150">
        <v>4.5</v>
      </c>
      <c r="S28" s="40">
        <v>107</v>
      </c>
      <c r="T28" s="110" t="s">
        <v>56</v>
      </c>
      <c r="U28" s="144">
        <f t="shared" si="1"/>
        <v>4</v>
      </c>
      <c r="V28" s="109"/>
    </row>
    <row r="29" s="22" customFormat="1" ht="16.15" customHeight="1" spans="1:22">
      <c r="A29" s="49" t="s">
        <v>47</v>
      </c>
      <c r="B29" s="50">
        <v>19.9</v>
      </c>
      <c r="C29" s="50">
        <v>9.7</v>
      </c>
      <c r="D29" s="50">
        <v>10</v>
      </c>
      <c r="E29" s="50">
        <v>5</v>
      </c>
      <c r="F29" s="50">
        <v>4</v>
      </c>
      <c r="G29" s="50">
        <v>3</v>
      </c>
      <c r="H29" s="50">
        <v>2.9</v>
      </c>
      <c r="I29" s="50">
        <v>23.2</v>
      </c>
      <c r="J29" s="50">
        <v>9.6</v>
      </c>
      <c r="K29" s="50">
        <v>3</v>
      </c>
      <c r="L29" s="84">
        <v>4</v>
      </c>
      <c r="M29" s="85">
        <v>3</v>
      </c>
      <c r="N29" s="43">
        <v>2.8</v>
      </c>
      <c r="O29" s="43">
        <v>1</v>
      </c>
      <c r="P29" s="43">
        <v>1</v>
      </c>
      <c r="Q29" s="105">
        <v>2</v>
      </c>
      <c r="R29" s="105">
        <v>3</v>
      </c>
      <c r="S29" s="106">
        <v>107.1</v>
      </c>
      <c r="T29" s="152" t="s">
        <v>51</v>
      </c>
      <c r="U29" s="139">
        <f t="shared" si="1"/>
        <v>3</v>
      </c>
      <c r="V29" s="109"/>
    </row>
    <row r="30" s="22" customFormat="1" ht="16.15" customHeight="1" spans="1:22">
      <c r="A30" s="49" t="s">
        <v>48</v>
      </c>
      <c r="B30" s="50">
        <v>19.4</v>
      </c>
      <c r="C30" s="50">
        <v>9.6</v>
      </c>
      <c r="D30" s="50">
        <v>10</v>
      </c>
      <c r="E30" s="50">
        <v>5</v>
      </c>
      <c r="F30" s="50">
        <v>4</v>
      </c>
      <c r="G30" s="50">
        <v>3</v>
      </c>
      <c r="H30" s="50">
        <v>2.9</v>
      </c>
      <c r="I30" s="50">
        <v>23.4</v>
      </c>
      <c r="J30" s="50">
        <v>9.5</v>
      </c>
      <c r="K30" s="50">
        <v>3</v>
      </c>
      <c r="L30" s="86">
        <v>4</v>
      </c>
      <c r="M30" s="86">
        <v>3</v>
      </c>
      <c r="N30" s="43">
        <v>2.3</v>
      </c>
      <c r="O30" s="43">
        <v>1</v>
      </c>
      <c r="P30" s="43">
        <v>1</v>
      </c>
      <c r="Q30" s="105"/>
      <c r="R30" s="105">
        <v>2</v>
      </c>
      <c r="S30" s="106">
        <v>103.1</v>
      </c>
      <c r="T30" s="139" t="s">
        <v>54</v>
      </c>
      <c r="U30" s="139">
        <f t="shared" si="1"/>
        <v>6</v>
      </c>
      <c r="V30" s="109"/>
    </row>
    <row r="31" s="22" customFormat="1" ht="16.15" customHeight="1" spans="1:22">
      <c r="A31" s="49" t="s">
        <v>49</v>
      </c>
      <c r="B31" s="50">
        <v>19.8</v>
      </c>
      <c r="C31" s="50">
        <v>9.4</v>
      </c>
      <c r="D31" s="50">
        <v>9.9</v>
      </c>
      <c r="E31" s="50">
        <v>4.7</v>
      </c>
      <c r="F31" s="50">
        <v>4</v>
      </c>
      <c r="G31" s="50">
        <v>3</v>
      </c>
      <c r="H31" s="50">
        <v>1.8</v>
      </c>
      <c r="I31" s="50">
        <v>23.5</v>
      </c>
      <c r="J31" s="50">
        <v>8.3</v>
      </c>
      <c r="K31" s="50">
        <v>3</v>
      </c>
      <c r="L31" s="84">
        <v>4</v>
      </c>
      <c r="M31" s="85">
        <v>2.9</v>
      </c>
      <c r="N31" s="43">
        <v>1.3</v>
      </c>
      <c r="O31" s="43">
        <v>1</v>
      </c>
      <c r="P31" s="43">
        <v>0</v>
      </c>
      <c r="Q31" s="105"/>
      <c r="R31" s="105">
        <v>2</v>
      </c>
      <c r="S31" s="106">
        <v>98.6</v>
      </c>
      <c r="T31" s="110" t="s">
        <v>56</v>
      </c>
      <c r="U31" s="139">
        <f t="shared" si="1"/>
        <v>11</v>
      </c>
      <c r="V31" s="109"/>
    </row>
    <row r="32" s="22" customFormat="1" ht="16.15" customHeight="1" spans="1:22">
      <c r="A32" s="49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3"/>
      <c r="M32" s="3"/>
      <c r="N32" s="43"/>
      <c r="O32" s="43"/>
      <c r="P32" s="43"/>
      <c r="Q32" s="105"/>
      <c r="R32" s="105"/>
      <c r="S32" s="106"/>
      <c r="T32" s="46"/>
      <c r="U32" s="139"/>
      <c r="V32" s="109"/>
    </row>
    <row r="33" s="22" customFormat="1" ht="14.25" spans="1:21">
      <c r="A33" s="52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83"/>
      <c r="O33" s="83"/>
      <c r="P33" s="83"/>
      <c r="Q33" s="103"/>
      <c r="R33" s="103"/>
      <c r="S33" s="104"/>
      <c r="T33" s="48"/>
      <c r="U33" s="48"/>
    </row>
    <row r="34" s="23" customFormat="1" spans="1:22">
      <c r="A34" s="125" t="s">
        <v>50</v>
      </c>
      <c r="B34" s="126">
        <v>19</v>
      </c>
      <c r="C34" s="126">
        <v>9.4</v>
      </c>
      <c r="D34" s="126">
        <v>9.5</v>
      </c>
      <c r="E34" s="126">
        <v>5</v>
      </c>
      <c r="F34" s="126">
        <v>4</v>
      </c>
      <c r="G34" s="126">
        <v>3</v>
      </c>
      <c r="H34" s="126">
        <v>2.9</v>
      </c>
      <c r="I34" s="126">
        <v>23.7</v>
      </c>
      <c r="J34" s="126">
        <v>9.7</v>
      </c>
      <c r="K34" s="126">
        <v>3</v>
      </c>
      <c r="L34" s="126">
        <v>4</v>
      </c>
      <c r="M34" s="126"/>
      <c r="N34" s="126"/>
      <c r="O34" s="126">
        <v>1</v>
      </c>
      <c r="P34" s="126">
        <v>1</v>
      </c>
      <c r="Q34" s="38">
        <v>1</v>
      </c>
      <c r="R34" s="38">
        <v>6</v>
      </c>
      <c r="S34" s="40">
        <v>102.2</v>
      </c>
      <c r="T34" s="143" t="s">
        <v>51</v>
      </c>
      <c r="U34" s="144">
        <f t="shared" ref="U34:U48" si="2">RANK(S34,$S$34:$S$48)</f>
        <v>2</v>
      </c>
      <c r="V34" s="153" t="s">
        <v>52</v>
      </c>
    </row>
    <row r="35" s="23" customFormat="1" spans="1:22">
      <c r="A35" s="125" t="s">
        <v>53</v>
      </c>
      <c r="B35" s="126">
        <v>18.6</v>
      </c>
      <c r="C35" s="126">
        <v>9.4</v>
      </c>
      <c r="D35" s="126">
        <v>9.2</v>
      </c>
      <c r="E35" s="126">
        <v>4.7</v>
      </c>
      <c r="F35" s="126">
        <v>4</v>
      </c>
      <c r="G35" s="126">
        <v>3</v>
      </c>
      <c r="H35" s="126">
        <v>2.7</v>
      </c>
      <c r="I35" s="126">
        <v>23.9</v>
      </c>
      <c r="J35" s="126">
        <v>10</v>
      </c>
      <c r="K35" s="126">
        <v>3</v>
      </c>
      <c r="L35" s="126">
        <v>3.6</v>
      </c>
      <c r="M35" s="126"/>
      <c r="N35" s="126"/>
      <c r="O35" s="126">
        <v>1</v>
      </c>
      <c r="P35" s="126">
        <v>0</v>
      </c>
      <c r="Q35" s="38"/>
      <c r="R35" s="38">
        <v>4</v>
      </c>
      <c r="S35" s="40">
        <v>97.1</v>
      </c>
      <c r="T35" s="144" t="s">
        <v>54</v>
      </c>
      <c r="U35" s="144">
        <f t="shared" si="2"/>
        <v>8</v>
      </c>
      <c r="V35" s="153"/>
    </row>
    <row r="36" s="23" customFormat="1" spans="1:22">
      <c r="A36" s="125" t="s">
        <v>55</v>
      </c>
      <c r="B36" s="126">
        <v>17.7</v>
      </c>
      <c r="C36" s="126">
        <v>9.4</v>
      </c>
      <c r="D36" s="126">
        <v>8.7</v>
      </c>
      <c r="E36" s="126">
        <v>4.6</v>
      </c>
      <c r="F36" s="126">
        <v>4</v>
      </c>
      <c r="G36" s="126">
        <v>3</v>
      </c>
      <c r="H36" s="126">
        <v>2.9</v>
      </c>
      <c r="I36" s="126">
        <v>20.1</v>
      </c>
      <c r="J36" s="126">
        <v>8.6</v>
      </c>
      <c r="K36" s="126">
        <v>3</v>
      </c>
      <c r="L36" s="126">
        <v>3.5</v>
      </c>
      <c r="M36" s="126"/>
      <c r="N36" s="126"/>
      <c r="O36" s="126">
        <v>1</v>
      </c>
      <c r="P36" s="126">
        <v>0</v>
      </c>
      <c r="Q36" s="38">
        <v>0.2</v>
      </c>
      <c r="R36" s="38">
        <v>4</v>
      </c>
      <c r="S36" s="40">
        <v>90.7</v>
      </c>
      <c r="T36" s="35" t="s">
        <v>56</v>
      </c>
      <c r="U36" s="144">
        <f t="shared" si="2"/>
        <v>14</v>
      </c>
      <c r="V36" s="153"/>
    </row>
    <row r="37" s="23" customFormat="1" spans="1:22">
      <c r="A37" s="125" t="s">
        <v>57</v>
      </c>
      <c r="B37" s="126">
        <v>19</v>
      </c>
      <c r="C37" s="126">
        <v>9.5</v>
      </c>
      <c r="D37" s="126">
        <v>9.5</v>
      </c>
      <c r="E37" s="126">
        <v>5</v>
      </c>
      <c r="F37" s="126">
        <v>4</v>
      </c>
      <c r="G37" s="126">
        <v>3</v>
      </c>
      <c r="H37" s="126">
        <v>3</v>
      </c>
      <c r="I37" s="126">
        <v>24.6</v>
      </c>
      <c r="J37" s="126">
        <v>10</v>
      </c>
      <c r="K37" s="126">
        <v>3</v>
      </c>
      <c r="L37" s="126">
        <v>4</v>
      </c>
      <c r="M37" s="126"/>
      <c r="N37" s="126"/>
      <c r="O37" s="126">
        <v>1</v>
      </c>
      <c r="P37" s="126">
        <v>1</v>
      </c>
      <c r="Q37" s="38">
        <v>1</v>
      </c>
      <c r="R37" s="38">
        <v>6</v>
      </c>
      <c r="S37" s="40">
        <v>103.6</v>
      </c>
      <c r="T37" s="151" t="s">
        <v>51</v>
      </c>
      <c r="U37" s="144">
        <f t="shared" si="2"/>
        <v>1</v>
      </c>
      <c r="V37" s="153"/>
    </row>
    <row r="38" s="23" customFormat="1" spans="1:22">
      <c r="A38" s="125" t="s">
        <v>58</v>
      </c>
      <c r="B38" s="126">
        <v>18.3</v>
      </c>
      <c r="C38" s="126">
        <v>9.2</v>
      </c>
      <c r="D38" s="126">
        <v>9</v>
      </c>
      <c r="E38" s="126">
        <v>5</v>
      </c>
      <c r="F38" s="126">
        <v>4</v>
      </c>
      <c r="G38" s="126">
        <v>2.8</v>
      </c>
      <c r="H38" s="126">
        <v>1.7</v>
      </c>
      <c r="I38" s="126">
        <v>21.8</v>
      </c>
      <c r="J38" s="126">
        <v>10</v>
      </c>
      <c r="K38" s="126">
        <v>3</v>
      </c>
      <c r="L38" s="126">
        <v>3.8</v>
      </c>
      <c r="M38" s="126"/>
      <c r="N38" s="126"/>
      <c r="O38" s="126">
        <v>0</v>
      </c>
      <c r="P38" s="126">
        <v>1</v>
      </c>
      <c r="Q38" s="38"/>
      <c r="R38" s="38">
        <v>4</v>
      </c>
      <c r="S38" s="40">
        <v>93.6</v>
      </c>
      <c r="T38" s="35" t="s">
        <v>56</v>
      </c>
      <c r="U38" s="144">
        <f t="shared" si="2"/>
        <v>12</v>
      </c>
      <c r="V38" s="153"/>
    </row>
    <row r="39" s="23" customFormat="1" spans="1:22">
      <c r="A39" s="125" t="s">
        <v>59</v>
      </c>
      <c r="B39" s="126">
        <v>18.9</v>
      </c>
      <c r="C39" s="126">
        <v>9.5</v>
      </c>
      <c r="D39" s="126">
        <v>9.2</v>
      </c>
      <c r="E39" s="126">
        <v>4.5</v>
      </c>
      <c r="F39" s="126">
        <v>4</v>
      </c>
      <c r="G39" s="126">
        <v>3</v>
      </c>
      <c r="H39" s="126">
        <v>3</v>
      </c>
      <c r="I39" s="126">
        <v>24.6</v>
      </c>
      <c r="J39" s="126">
        <v>9.9</v>
      </c>
      <c r="K39" s="126">
        <v>3</v>
      </c>
      <c r="L39" s="126">
        <v>3.8</v>
      </c>
      <c r="M39" s="126"/>
      <c r="N39" s="126"/>
      <c r="O39" s="126">
        <v>1</v>
      </c>
      <c r="P39" s="126">
        <v>0</v>
      </c>
      <c r="Q39" s="38">
        <v>2.7</v>
      </c>
      <c r="R39" s="38">
        <v>5</v>
      </c>
      <c r="S39" s="40">
        <v>102.1</v>
      </c>
      <c r="T39" s="151" t="s">
        <v>51</v>
      </c>
      <c r="U39" s="144">
        <f t="shared" si="2"/>
        <v>3</v>
      </c>
      <c r="V39" s="153"/>
    </row>
    <row r="40" s="23" customFormat="1" spans="1:22">
      <c r="A40" s="125" t="s">
        <v>60</v>
      </c>
      <c r="B40" s="126">
        <v>18.9</v>
      </c>
      <c r="C40" s="126">
        <v>9.5</v>
      </c>
      <c r="D40" s="126">
        <v>9.5</v>
      </c>
      <c r="E40" s="126">
        <v>4.6</v>
      </c>
      <c r="F40" s="126">
        <v>4</v>
      </c>
      <c r="G40" s="126">
        <v>3</v>
      </c>
      <c r="H40" s="126">
        <v>3</v>
      </c>
      <c r="I40" s="126">
        <v>24.1</v>
      </c>
      <c r="J40" s="126">
        <v>10</v>
      </c>
      <c r="K40" s="126">
        <v>3</v>
      </c>
      <c r="L40" s="126">
        <v>4</v>
      </c>
      <c r="M40" s="126"/>
      <c r="N40" s="126"/>
      <c r="O40" s="126">
        <v>1</v>
      </c>
      <c r="P40" s="126">
        <v>0</v>
      </c>
      <c r="Q40" s="38">
        <v>1</v>
      </c>
      <c r="R40" s="38">
        <v>6</v>
      </c>
      <c r="S40" s="40">
        <v>101.6</v>
      </c>
      <c r="T40" s="144" t="s">
        <v>54</v>
      </c>
      <c r="U40" s="144">
        <f t="shared" si="2"/>
        <v>4</v>
      </c>
      <c r="V40" s="153"/>
    </row>
    <row r="41" s="23" customFormat="1" spans="1:22">
      <c r="A41" s="125" t="s">
        <v>61</v>
      </c>
      <c r="B41" s="126">
        <v>18.8</v>
      </c>
      <c r="C41" s="126">
        <v>9.5</v>
      </c>
      <c r="D41" s="126">
        <v>9.3</v>
      </c>
      <c r="E41" s="126">
        <v>4.6</v>
      </c>
      <c r="F41" s="126">
        <v>4</v>
      </c>
      <c r="G41" s="126">
        <v>3</v>
      </c>
      <c r="H41" s="126">
        <v>3</v>
      </c>
      <c r="I41" s="126">
        <v>24.2</v>
      </c>
      <c r="J41" s="126">
        <v>10</v>
      </c>
      <c r="K41" s="126">
        <v>3</v>
      </c>
      <c r="L41" s="126">
        <v>3.8</v>
      </c>
      <c r="M41" s="126"/>
      <c r="N41" s="126"/>
      <c r="O41" s="126">
        <v>1</v>
      </c>
      <c r="P41" s="126">
        <v>0</v>
      </c>
      <c r="Q41" s="38">
        <v>2.3</v>
      </c>
      <c r="R41" s="38">
        <v>5</v>
      </c>
      <c r="S41" s="40">
        <v>101.5</v>
      </c>
      <c r="T41" s="144" t="s">
        <v>54</v>
      </c>
      <c r="U41" s="144">
        <f t="shared" si="2"/>
        <v>6</v>
      </c>
      <c r="V41" s="153"/>
    </row>
    <row r="42" s="23" customFormat="1" spans="1:22">
      <c r="A42" s="125" t="s">
        <v>62</v>
      </c>
      <c r="B42" s="126">
        <v>18.2</v>
      </c>
      <c r="C42" s="126">
        <v>9.5</v>
      </c>
      <c r="D42" s="126">
        <v>8.9</v>
      </c>
      <c r="E42" s="126">
        <v>5</v>
      </c>
      <c r="F42" s="126">
        <v>4</v>
      </c>
      <c r="G42" s="126">
        <v>3</v>
      </c>
      <c r="H42" s="126">
        <v>2.8</v>
      </c>
      <c r="I42" s="126">
        <v>23.1</v>
      </c>
      <c r="J42" s="126">
        <v>9.8</v>
      </c>
      <c r="K42" s="126">
        <v>3</v>
      </c>
      <c r="L42" s="126">
        <v>3.8</v>
      </c>
      <c r="M42" s="126"/>
      <c r="N42" s="126"/>
      <c r="O42" s="126">
        <v>1</v>
      </c>
      <c r="P42" s="126">
        <v>1</v>
      </c>
      <c r="Q42" s="38"/>
      <c r="R42" s="38">
        <v>5</v>
      </c>
      <c r="S42" s="40">
        <v>98.1</v>
      </c>
      <c r="T42" s="145" t="s">
        <v>56</v>
      </c>
      <c r="U42" s="144">
        <f t="shared" si="2"/>
        <v>7</v>
      </c>
      <c r="V42" s="153"/>
    </row>
    <row r="43" s="23" customFormat="1" ht="15" customHeight="1" spans="1:22">
      <c r="A43" s="125" t="s">
        <v>63</v>
      </c>
      <c r="B43" s="126">
        <v>18.4</v>
      </c>
      <c r="C43" s="126">
        <v>9.4</v>
      </c>
      <c r="D43" s="126">
        <v>9.2</v>
      </c>
      <c r="E43" s="126">
        <v>4.7</v>
      </c>
      <c r="F43" s="126">
        <v>4</v>
      </c>
      <c r="G43" s="126">
        <v>3</v>
      </c>
      <c r="H43" s="126">
        <v>2.8</v>
      </c>
      <c r="I43" s="126">
        <v>22.2</v>
      </c>
      <c r="J43" s="126">
        <v>9</v>
      </c>
      <c r="K43" s="126">
        <v>3</v>
      </c>
      <c r="L43" s="126">
        <v>3.7</v>
      </c>
      <c r="M43" s="126"/>
      <c r="N43" s="126"/>
      <c r="O43" s="126">
        <v>1</v>
      </c>
      <c r="P43" s="126">
        <v>0</v>
      </c>
      <c r="Q43" s="38"/>
      <c r="R43" s="38">
        <v>5</v>
      </c>
      <c r="S43" s="40">
        <v>95.4</v>
      </c>
      <c r="T43" s="145" t="s">
        <v>56</v>
      </c>
      <c r="U43" s="144">
        <f t="shared" si="2"/>
        <v>9</v>
      </c>
      <c r="V43" s="153"/>
    </row>
    <row r="44" s="23" customFormat="1" ht="15" customHeight="1" spans="1:22">
      <c r="A44" s="125" t="s">
        <v>64</v>
      </c>
      <c r="B44" s="126">
        <v>18.9</v>
      </c>
      <c r="C44" s="126">
        <v>9.5</v>
      </c>
      <c r="D44" s="126">
        <v>9.5</v>
      </c>
      <c r="E44" s="126">
        <v>4.7</v>
      </c>
      <c r="F44" s="126">
        <v>4</v>
      </c>
      <c r="G44" s="126">
        <v>3</v>
      </c>
      <c r="H44" s="126">
        <v>2.8</v>
      </c>
      <c r="I44" s="126">
        <v>24.2</v>
      </c>
      <c r="J44" s="126">
        <v>10</v>
      </c>
      <c r="K44" s="126">
        <v>3</v>
      </c>
      <c r="L44" s="126">
        <v>4</v>
      </c>
      <c r="M44" s="126"/>
      <c r="N44" s="126"/>
      <c r="O44" s="126">
        <v>1</v>
      </c>
      <c r="P44" s="126">
        <v>0</v>
      </c>
      <c r="Q44" s="38">
        <v>1</v>
      </c>
      <c r="R44" s="38">
        <v>6</v>
      </c>
      <c r="S44" s="40">
        <v>101.6</v>
      </c>
      <c r="T44" s="144" t="s">
        <v>54</v>
      </c>
      <c r="U44" s="144">
        <f t="shared" si="2"/>
        <v>4</v>
      </c>
      <c r="V44" s="153"/>
    </row>
    <row r="45" s="22" customFormat="1" ht="15" customHeight="1" spans="1:22">
      <c r="A45" s="49" t="s">
        <v>65</v>
      </c>
      <c r="B45" s="53">
        <v>16.9</v>
      </c>
      <c r="C45" s="53">
        <v>9.4</v>
      </c>
      <c r="D45" s="53">
        <v>9.3</v>
      </c>
      <c r="E45" s="53">
        <v>4.6</v>
      </c>
      <c r="F45" s="53">
        <v>4</v>
      </c>
      <c r="G45" s="53">
        <v>3</v>
      </c>
      <c r="H45" s="53">
        <v>2.9</v>
      </c>
      <c r="I45" s="53">
        <v>19.5</v>
      </c>
      <c r="J45" s="53">
        <v>9.4</v>
      </c>
      <c r="K45" s="53">
        <v>3</v>
      </c>
      <c r="L45" s="53">
        <v>3.8</v>
      </c>
      <c r="M45" s="53"/>
      <c r="N45" s="53"/>
      <c r="O45" s="53">
        <v>1</v>
      </c>
      <c r="P45" s="53">
        <v>0</v>
      </c>
      <c r="Q45" s="78"/>
      <c r="R45" s="78">
        <v>4</v>
      </c>
      <c r="S45" s="106">
        <v>90.8</v>
      </c>
      <c r="T45" s="113" t="s">
        <v>56</v>
      </c>
      <c r="U45" s="141">
        <f t="shared" si="2"/>
        <v>13</v>
      </c>
      <c r="V45" s="153"/>
    </row>
    <row r="46" s="22" customFormat="1" ht="15" customHeight="1" spans="1:22">
      <c r="A46" s="49" t="s">
        <v>66</v>
      </c>
      <c r="B46" s="53">
        <v>16.9</v>
      </c>
      <c r="C46" s="53">
        <v>9.3</v>
      </c>
      <c r="D46" s="53">
        <v>8.8</v>
      </c>
      <c r="E46" s="53">
        <v>4.6</v>
      </c>
      <c r="F46" s="53">
        <v>4</v>
      </c>
      <c r="G46" s="53">
        <v>3</v>
      </c>
      <c r="H46" s="53">
        <v>2.8</v>
      </c>
      <c r="I46" s="53">
        <v>23.7</v>
      </c>
      <c r="J46" s="53">
        <v>8.9</v>
      </c>
      <c r="K46" s="53">
        <v>3</v>
      </c>
      <c r="L46" s="53">
        <v>3.5</v>
      </c>
      <c r="M46" s="53"/>
      <c r="N46" s="53"/>
      <c r="O46" s="53">
        <v>1</v>
      </c>
      <c r="P46" s="53">
        <v>0</v>
      </c>
      <c r="Q46" s="78">
        <v>0.8</v>
      </c>
      <c r="R46" s="78">
        <v>4</v>
      </c>
      <c r="S46" s="106">
        <v>94.3</v>
      </c>
      <c r="T46" s="69" t="s">
        <v>56</v>
      </c>
      <c r="U46" s="141">
        <f t="shared" si="2"/>
        <v>11</v>
      </c>
      <c r="V46" s="153"/>
    </row>
    <row r="47" s="22" customFormat="1" ht="15" customHeight="1" spans="1:22">
      <c r="A47" s="49" t="s">
        <v>67</v>
      </c>
      <c r="B47" s="53">
        <v>17.1</v>
      </c>
      <c r="C47" s="53">
        <v>9.1</v>
      </c>
      <c r="D47" s="53">
        <v>9</v>
      </c>
      <c r="E47" s="53">
        <v>5</v>
      </c>
      <c r="F47" s="53">
        <v>4</v>
      </c>
      <c r="G47" s="53">
        <v>3</v>
      </c>
      <c r="H47" s="53">
        <v>0</v>
      </c>
      <c r="I47" s="53">
        <v>22.3</v>
      </c>
      <c r="J47" s="53">
        <v>4</v>
      </c>
      <c r="K47" s="53">
        <v>3</v>
      </c>
      <c r="L47" s="53">
        <v>3.9</v>
      </c>
      <c r="M47" s="53"/>
      <c r="N47" s="53"/>
      <c r="O47" s="53">
        <v>1</v>
      </c>
      <c r="P47" s="53">
        <v>1</v>
      </c>
      <c r="Q47" s="78"/>
      <c r="R47" s="78">
        <v>4</v>
      </c>
      <c r="S47" s="106">
        <v>86.4</v>
      </c>
      <c r="T47" s="69" t="s">
        <v>56</v>
      </c>
      <c r="U47" s="141">
        <f t="shared" si="2"/>
        <v>15</v>
      </c>
      <c r="V47" s="153"/>
    </row>
    <row r="48" s="22" customFormat="1" ht="15" customHeight="1" spans="1:22">
      <c r="A48" s="49" t="s">
        <v>68</v>
      </c>
      <c r="B48" s="54">
        <v>18.3</v>
      </c>
      <c r="C48" s="54">
        <v>9.2</v>
      </c>
      <c r="D48" s="54">
        <v>9.3</v>
      </c>
      <c r="E48" s="54">
        <v>5</v>
      </c>
      <c r="F48" s="54">
        <v>4</v>
      </c>
      <c r="G48" s="54">
        <v>3</v>
      </c>
      <c r="H48" s="54">
        <v>3</v>
      </c>
      <c r="I48" s="54">
        <v>21.3</v>
      </c>
      <c r="J48" s="54">
        <v>9.2</v>
      </c>
      <c r="K48" s="54">
        <v>3</v>
      </c>
      <c r="L48" s="54">
        <v>3.9</v>
      </c>
      <c r="M48" s="54"/>
      <c r="N48" s="54"/>
      <c r="O48" s="54">
        <v>1</v>
      </c>
      <c r="P48" s="54">
        <v>1</v>
      </c>
      <c r="Q48" s="92"/>
      <c r="R48" s="92">
        <v>4</v>
      </c>
      <c r="S48" s="106">
        <v>95.2</v>
      </c>
      <c r="T48" s="69" t="s">
        <v>56</v>
      </c>
      <c r="U48" s="141">
        <f t="shared" si="2"/>
        <v>10</v>
      </c>
      <c r="V48" s="153"/>
    </row>
    <row r="49" s="22" customFormat="1" ht="20.1" customHeight="1" spans="1:21">
      <c r="A49" s="55" t="s">
        <v>177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114"/>
    </row>
    <row r="50" s="22" customFormat="1" ht="21" customHeight="1" spans="1:21">
      <c r="A50" s="57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115"/>
    </row>
    <row r="51" s="22" customFormat="1" ht="14.25" spans="1:19">
      <c r="A51" s="127" t="s">
        <v>70</v>
      </c>
      <c r="B51" s="60" t="s">
        <v>71</v>
      </c>
      <c r="C51" s="128" t="s">
        <v>141</v>
      </c>
      <c r="D51" s="128" t="s">
        <v>287</v>
      </c>
      <c r="E51" s="128" t="s">
        <v>96</v>
      </c>
      <c r="F51" s="128" t="s">
        <v>288</v>
      </c>
      <c r="G51" s="128" t="s">
        <v>302</v>
      </c>
      <c r="H51" s="128" t="s">
        <v>145</v>
      </c>
      <c r="I51" s="128" t="s">
        <v>103</v>
      </c>
      <c r="J51" s="128" t="s">
        <v>165</v>
      </c>
      <c r="K51" s="128" t="s">
        <v>190</v>
      </c>
      <c r="L51" s="128" t="s">
        <v>101</v>
      </c>
      <c r="M51" s="128"/>
      <c r="N51" s="87"/>
      <c r="O51" s="87"/>
      <c r="P51" s="87"/>
      <c r="Q51" s="116"/>
      <c r="R51" s="117"/>
      <c r="S51" s="24"/>
    </row>
    <row r="52" s="22" customFormat="1" ht="45" customHeight="1" spans="1:19">
      <c r="A52" s="127"/>
      <c r="B52" s="62" t="s">
        <v>72</v>
      </c>
      <c r="C52" s="129" t="s">
        <v>105</v>
      </c>
      <c r="D52" s="129" t="s">
        <v>105</v>
      </c>
      <c r="E52" s="129" t="s">
        <v>107</v>
      </c>
      <c r="F52" s="129" t="s">
        <v>108</v>
      </c>
      <c r="G52" s="129" t="s">
        <v>303</v>
      </c>
      <c r="H52" s="129" t="s">
        <v>291</v>
      </c>
      <c r="I52" s="129" t="s">
        <v>291</v>
      </c>
      <c r="J52" s="129" t="s">
        <v>146</v>
      </c>
      <c r="K52" s="129" t="s">
        <v>146</v>
      </c>
      <c r="L52" s="129" t="s">
        <v>110</v>
      </c>
      <c r="M52" s="137"/>
      <c r="N52" s="29"/>
      <c r="O52" s="29"/>
      <c r="P52" s="29"/>
      <c r="Q52" s="106"/>
      <c r="R52" s="118"/>
      <c r="S52" s="24"/>
    </row>
    <row r="53" s="22" customFormat="1" spans="1:19">
      <c r="A53" s="127"/>
      <c r="B53" s="60" t="s">
        <v>73</v>
      </c>
      <c r="C53" s="130" t="s">
        <v>167</v>
      </c>
      <c r="D53" s="130" t="s">
        <v>148</v>
      </c>
      <c r="E53" s="130" t="s">
        <v>113</v>
      </c>
      <c r="F53" s="130" t="s">
        <v>149</v>
      </c>
      <c r="G53" s="130" t="s">
        <v>117</v>
      </c>
      <c r="H53" s="130" t="s">
        <v>304</v>
      </c>
      <c r="I53" s="130" t="s">
        <v>119</v>
      </c>
      <c r="J53" s="130" t="s">
        <v>120</v>
      </c>
      <c r="K53" s="130" t="s">
        <v>305</v>
      </c>
      <c r="L53" s="130" t="s">
        <v>152</v>
      </c>
      <c r="M53" s="130"/>
      <c r="N53" s="138"/>
      <c r="O53" s="3"/>
      <c r="P53" s="3"/>
      <c r="Q53" s="118"/>
      <c r="R53" s="118"/>
      <c r="S53" s="24"/>
    </row>
    <row r="54" s="22" customFormat="1" ht="35.1" customHeight="1" spans="1:19">
      <c r="A54" s="127"/>
      <c r="B54" s="3" t="s">
        <v>72</v>
      </c>
      <c r="C54" s="129" t="s">
        <v>123</v>
      </c>
      <c r="D54" s="129" t="s">
        <v>123</v>
      </c>
      <c r="E54" s="129" t="s">
        <v>123</v>
      </c>
      <c r="F54" s="129" t="s">
        <v>123</v>
      </c>
      <c r="G54" s="129" t="s">
        <v>126</v>
      </c>
      <c r="H54" s="129" t="s">
        <v>306</v>
      </c>
      <c r="I54" s="129" t="s">
        <v>127</v>
      </c>
      <c r="J54" s="129" t="s">
        <v>127</v>
      </c>
      <c r="K54" s="129" t="s">
        <v>155</v>
      </c>
      <c r="L54" s="129" t="s">
        <v>155</v>
      </c>
      <c r="M54" s="129"/>
      <c r="N54" s="138"/>
      <c r="O54" s="3"/>
      <c r="P54" s="3"/>
      <c r="Q54" s="118"/>
      <c r="R54" s="118"/>
      <c r="S54" s="24"/>
    </row>
    <row r="55" s="22" customFormat="1" spans="1:19">
      <c r="A55" s="127"/>
      <c r="B55" s="66" t="s">
        <v>74</v>
      </c>
      <c r="C55" s="131" t="s">
        <v>77</v>
      </c>
      <c r="D55" s="131" t="s">
        <v>307</v>
      </c>
      <c r="E55" s="129" t="s">
        <v>130</v>
      </c>
      <c r="F55" s="129" t="s">
        <v>192</v>
      </c>
      <c r="G55" s="129" t="s">
        <v>80</v>
      </c>
      <c r="H55" s="129" t="s">
        <v>187</v>
      </c>
      <c r="I55" s="129" t="s">
        <v>82</v>
      </c>
      <c r="J55" s="129" t="s">
        <v>131</v>
      </c>
      <c r="K55" s="129" t="s">
        <v>298</v>
      </c>
      <c r="L55" s="129" t="s">
        <v>84</v>
      </c>
      <c r="M55" s="137"/>
      <c r="N55" s="3"/>
      <c r="O55" s="3"/>
      <c r="P55" s="3"/>
      <c r="Q55" s="118"/>
      <c r="R55" s="118"/>
      <c r="S55" s="24"/>
    </row>
    <row r="56" s="22" customFormat="1" ht="38.1" customHeight="1" spans="1:19">
      <c r="A56" s="132"/>
      <c r="B56" s="66" t="s">
        <v>72</v>
      </c>
      <c r="C56" s="129" t="s">
        <v>85</v>
      </c>
      <c r="D56" s="129" t="s">
        <v>308</v>
      </c>
      <c r="E56" s="129" t="s">
        <v>87</v>
      </c>
      <c r="F56" s="129" t="s">
        <v>88</v>
      </c>
      <c r="G56" s="129" t="s">
        <v>88</v>
      </c>
      <c r="H56" s="129" t="s">
        <v>188</v>
      </c>
      <c r="I56" s="129" t="s">
        <v>90</v>
      </c>
      <c r="J56" s="129" t="s">
        <v>134</v>
      </c>
      <c r="K56" s="129" t="s">
        <v>134</v>
      </c>
      <c r="L56" s="129" t="s">
        <v>91</v>
      </c>
      <c r="M56" s="137"/>
      <c r="N56" s="3"/>
      <c r="O56" s="3"/>
      <c r="P56" s="3"/>
      <c r="Q56" s="118"/>
      <c r="R56" s="118"/>
      <c r="S56" s="24"/>
    </row>
  </sheetData>
  <mergeCells count="31">
    <mergeCell ref="A1:U1"/>
    <mergeCell ref="B2:H2"/>
    <mergeCell ref="I2:J2"/>
    <mergeCell ref="K2:M2"/>
    <mergeCell ref="N2:R2"/>
    <mergeCell ref="A2:A4"/>
    <mergeCell ref="A51:A56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2:S4"/>
    <mergeCell ref="T2:T4"/>
    <mergeCell ref="U2:U4"/>
    <mergeCell ref="V5:V17"/>
    <mergeCell ref="V19:V32"/>
    <mergeCell ref="V34:V48"/>
    <mergeCell ref="A49:U5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8</vt:lpstr>
      <vt:lpstr>9</vt:lpstr>
      <vt:lpstr>10</vt:lpstr>
      <vt:lpstr>11</vt:lpstr>
      <vt:lpstr>12</vt:lpstr>
      <vt:lpstr>1</vt:lpstr>
      <vt:lpstr>2024-2025上学期文明班评比结果汇总</vt:lpstr>
      <vt:lpstr>2-3</vt:lpstr>
      <vt:lpstr>4</vt:lpstr>
      <vt:lpstr>5</vt:lpstr>
      <vt:lpstr>6-7</vt:lpstr>
      <vt:lpstr>2024-2025下学期文明班评比结果汇总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2017-12-05T01:19:00Z</dcterms:created>
  <dcterms:modified xsi:type="dcterms:W3CDTF">2025-09-01T01:37:40Z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A1D87191FC914E71BE181F4FE5F59138</vt:lpwstr>
  </property>
</Properties>
</file>